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школы" sheetId="1" r:id="rId1"/>
    <sheet name="детские сады" sheetId="2" r:id="rId2"/>
    <sheet name="учреждения дополнительного обра" sheetId="3" r:id="rId3"/>
    <sheet name="Средняя" sheetId="7" r:id="rId4"/>
  </sheets>
  <calcPr calcId="144525" refMode="R1C1"/>
</workbook>
</file>

<file path=xl/calcChain.xml><?xml version="1.0" encoding="utf-8"?>
<calcChain xmlns="http://schemas.openxmlformats.org/spreadsheetml/2006/main">
  <c r="D6" i="7" l="1"/>
  <c r="G6" i="7" s="1"/>
  <c r="G4" i="7"/>
  <c r="G5" i="7"/>
  <c r="G7" i="7"/>
  <c r="G8" i="7"/>
  <c r="G9" i="7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3" i="7"/>
  <c r="F2" i="7"/>
  <c r="F3" i="7"/>
  <c r="F4" i="7"/>
  <c r="F5" i="7"/>
  <c r="F6" i="7"/>
  <c r="F7" i="7"/>
  <c r="F8" i="7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E2" i="7"/>
  <c r="E3" i="7"/>
  <c r="E4" i="7"/>
  <c r="E5" i="7"/>
  <c r="E6" i="7"/>
  <c r="E7" i="7"/>
  <c r="E8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D2" i="7"/>
  <c r="D3" i="7"/>
  <c r="D4" i="7"/>
  <c r="D5" i="7"/>
  <c r="D7" i="7"/>
  <c r="D8" i="7"/>
  <c r="D9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F21" i="3"/>
  <c r="F6" i="3"/>
  <c r="F7" i="3"/>
  <c r="F8" i="3"/>
  <c r="F10" i="3"/>
  <c r="F11" i="3"/>
  <c r="F12" i="3"/>
  <c r="F13" i="3"/>
  <c r="F14" i="3"/>
  <c r="F15" i="3"/>
  <c r="F16" i="3"/>
  <c r="F17" i="3"/>
  <c r="F19" i="3"/>
  <c r="F23" i="3"/>
  <c r="F24" i="3"/>
  <c r="F26" i="3"/>
  <c r="F27" i="3"/>
  <c r="F28" i="3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4" i="1"/>
  <c r="W5" i="2"/>
  <c r="W6" i="2"/>
  <c r="W7" i="2"/>
  <c r="W9" i="2"/>
  <c r="W10" i="2"/>
  <c r="W11" i="2"/>
  <c r="W12" i="2"/>
  <c r="W13" i="2"/>
  <c r="W14" i="2"/>
  <c r="W15" i="2"/>
  <c r="W16" i="2"/>
  <c r="W18" i="2"/>
  <c r="W22" i="2"/>
  <c r="W23" i="2"/>
  <c r="W25" i="2"/>
  <c r="W26" i="2"/>
  <c r="W27" i="2"/>
  <c r="D25" i="3" l="1"/>
  <c r="F25" i="3" s="1"/>
  <c r="E25" i="3"/>
  <c r="D18" i="3"/>
  <c r="F18" i="3" s="1"/>
  <c r="E18" i="3"/>
  <c r="D22" i="3"/>
  <c r="F22" i="3" s="1"/>
  <c r="E22" i="3"/>
  <c r="D9" i="3"/>
  <c r="F9" i="3" s="1"/>
  <c r="E9" i="3"/>
  <c r="D5" i="3"/>
  <c r="F5" i="3" s="1"/>
  <c r="E5" i="3"/>
  <c r="D24" i="2"/>
  <c r="E24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D21" i="2"/>
  <c r="E21" i="2"/>
  <c r="F21" i="2"/>
  <c r="G21" i="2"/>
  <c r="H21" i="2"/>
  <c r="I21" i="2"/>
  <c r="J21" i="2"/>
  <c r="K21" i="2"/>
  <c r="L21" i="2"/>
  <c r="M21" i="2"/>
  <c r="N21" i="2"/>
  <c r="O21" i="2"/>
  <c r="P21" i="2"/>
  <c r="Q21" i="2"/>
  <c r="R21" i="2"/>
  <c r="S21" i="2"/>
  <c r="T21" i="2"/>
  <c r="U21" i="2"/>
  <c r="V21" i="2"/>
  <c r="D17" i="2"/>
  <c r="E17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T17" i="2"/>
  <c r="U17" i="2"/>
  <c r="V17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I4" i="2"/>
  <c r="J4" i="2"/>
  <c r="K4" i="2"/>
  <c r="L4" i="2"/>
  <c r="M4" i="2"/>
  <c r="N4" i="2"/>
  <c r="O4" i="2"/>
  <c r="P4" i="2"/>
  <c r="Q4" i="2"/>
  <c r="R4" i="2"/>
  <c r="S4" i="2"/>
  <c r="T4" i="2"/>
  <c r="U4" i="2"/>
  <c r="V4" i="2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D21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D8" i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E4" i="1"/>
  <c r="F4" i="1"/>
  <c r="G4" i="1"/>
  <c r="H4" i="1"/>
  <c r="I4" i="1"/>
  <c r="J4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D4" i="1"/>
  <c r="E29" i="3"/>
  <c r="D29" i="3"/>
  <c r="V28" i="2"/>
  <c r="U28" i="2"/>
  <c r="T28" i="2"/>
  <c r="S28" i="2"/>
  <c r="R28" i="2"/>
  <c r="Q28" i="2"/>
  <c r="P28" i="2"/>
  <c r="O28" i="2"/>
  <c r="N28" i="2"/>
  <c r="M28" i="2"/>
  <c r="L28" i="2"/>
  <c r="K28" i="2"/>
  <c r="J28" i="2"/>
  <c r="I28" i="2"/>
  <c r="W28" i="2" s="1"/>
  <c r="H28" i="2"/>
  <c r="G28" i="2"/>
  <c r="F28" i="2"/>
  <c r="E28" i="2"/>
  <c r="D28" i="2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D28" i="1"/>
  <c r="F29" i="3" l="1"/>
  <c r="W4" i="2"/>
  <c r="W8" i="2"/>
  <c r="W21" i="2"/>
  <c r="W17" i="2"/>
  <c r="W24" i="2"/>
</calcChain>
</file>

<file path=xl/sharedStrings.xml><?xml version="1.0" encoding="utf-8"?>
<sst xmlns="http://schemas.openxmlformats.org/spreadsheetml/2006/main" count="334" uniqueCount="105">
  <si>
    <t>N п/п</t>
  </si>
  <si>
    <t>Показатели</t>
  </si>
  <si>
    <t xml:space="preserve">Единица измерения </t>
  </si>
  <si>
    <t>I.</t>
  </si>
  <si>
    <t>Открытость и доступность информации об образовательной организации</t>
  </si>
  <si>
    <t>1.1.</t>
  </si>
  <si>
    <t>Полнота и актуальность информации об образовательной организации и ее деятельности, размещенной на официальном сайте в сети Интернет (направления деятельности, нормативно-правовая база, банк образовательных программ и др.)</t>
  </si>
  <si>
    <t>Баллы (от 0 до 10)</t>
  </si>
  <si>
    <t>1.2.</t>
  </si>
  <si>
    <t>Наличие на официальном сайте организации в сети Интернет сведений о педагогических работниках организации.</t>
  </si>
  <si>
    <t>1.3.</t>
  </si>
  <si>
    <t>Доступность взаимодействия с получателями образовательных услуг по телефону, по электронной почте, с помощью электронных сервисов, в том числе наличие возможности внесения предложений, направленных на улучшение работы организации</t>
  </si>
  <si>
    <t>II.</t>
  </si>
  <si>
    <t>Комфортность условий для осуществления образовательной деятельности</t>
  </si>
  <si>
    <t>2.1.</t>
  </si>
  <si>
    <t>Укомплектованность образовательной организации педагогическими кадрами, соответствие квалификации работников занимаемым должностям</t>
  </si>
  <si>
    <t>2.2.</t>
  </si>
  <si>
    <t>Материально-техническое и информационное обеспечение организации</t>
  </si>
  <si>
    <t>2.3.</t>
  </si>
  <si>
    <t xml:space="preserve">Наличие необходимых условий для охраны и укрепления здоровья, организации питания обучающихся </t>
  </si>
  <si>
    <t>2.4.</t>
  </si>
  <si>
    <t xml:space="preserve">Условия для индивидуальной работы с обучающимися </t>
  </si>
  <si>
    <t>2.5.</t>
  </si>
  <si>
    <t xml:space="preserve">Наличие дополнительных образовательных программ </t>
  </si>
  <si>
    <t>2.6.</t>
  </si>
  <si>
    <t>Наличие возможности развития творческих способностей и интересов обучающихся, включая их участие в конкурсах и олимпиадах (в том числе во всероссийских и международных), выставках, смотрах, физкультурных мероприятиях, спортивных мероприятиях, в том числе в официальных спортивных соревнованиях, и других массовых мероприятиях</t>
  </si>
  <si>
    <t>2.7.</t>
  </si>
  <si>
    <t xml:space="preserve">Наличие возможности оказания психолого-педагогической, медицинской и социальной помощи обучающимся </t>
  </si>
  <si>
    <t>2.8.</t>
  </si>
  <si>
    <t>Наличие условий организации обучения и воспитания обучающихся с ограниченными возможностями здоровья и инвалидов</t>
  </si>
  <si>
    <t>III.</t>
  </si>
  <si>
    <t xml:space="preserve">Результативность образовательной деятельности организации </t>
  </si>
  <si>
    <t>3.1.</t>
  </si>
  <si>
    <t>Доля обучающихся победителей и призеров олимпиад и конкурсов, проводимых на муниципальном, региональном, федеральном, международном уровнях</t>
  </si>
  <si>
    <t>Проценты (от 0 до 100)</t>
  </si>
  <si>
    <t>3.2.</t>
  </si>
  <si>
    <t xml:space="preserve">Доля обучающихся и выпускников, сдавших ЕГЭ и ГИА с высокими показателями </t>
  </si>
  <si>
    <t>3.3.</t>
  </si>
  <si>
    <t>Доля обучающихся, проявляющих социальную и творческую активность, подтверждаемую участием в различных акциях социального характера, работе общественных организаций, в организации различных проектов</t>
  </si>
  <si>
    <t>IV.</t>
  </si>
  <si>
    <t>Доброжелательность, вежливость, компетентность работников</t>
  </si>
  <si>
    <t>4.1.</t>
  </si>
  <si>
    <t xml:space="preserve">Доля получателей образовательных услуг, положительно оценивающих доброжелательность и вежливость работников организации от общего числа опрошенных получателей образовательных услуг </t>
  </si>
  <si>
    <t>4.2.</t>
  </si>
  <si>
    <t>Доля получателей образовательных услуг, удовлетворенных компетентностью работников организации, от общего числа опрошенных получателей образовательных услуг</t>
  </si>
  <si>
    <t>V.</t>
  </si>
  <si>
    <r>
      <t xml:space="preserve">Удовлетворенность качеством образовательной деятельности организации </t>
    </r>
    <r>
      <rPr>
        <sz val="12"/>
        <color theme="1"/>
        <rFont val="Times New Roman"/>
        <family val="1"/>
        <charset val="204"/>
      </rPr>
      <t>(анкеты)</t>
    </r>
  </si>
  <si>
    <t>5.1.</t>
  </si>
  <si>
    <t>Доля получателей образовательных услуг, удовлетворенных материально-техническим обеспечением организации, от общего числа опрошенных получателей образовательных услуг</t>
  </si>
  <si>
    <t>5.2.</t>
  </si>
  <si>
    <t>Доля получателей образовательных услуг, удовлетворенных качеством предоставляемых образовательных услуг, от общего числа опрошенных получателей образовательных услуг</t>
  </si>
  <si>
    <t>5.3.</t>
  </si>
  <si>
    <t>Доля получателей образовательных услуг, которые готовы рекомендовать организацию родственникам и знакомым, от общего числа опрошенных получателей образовательных услуг</t>
  </si>
  <si>
    <t>МБОУ "СОШ № 1 п. Переволоцкий"</t>
  </si>
  <si>
    <t xml:space="preserve">МБОУ "СОШ №2 п.Переволоцкий " </t>
  </si>
  <si>
    <t xml:space="preserve">МБОУ "СОШ №3 п.Переволоцкий " </t>
  </si>
  <si>
    <t>МБОУ "СОШ №4 п.Переволоцкий "</t>
  </si>
  <si>
    <t xml:space="preserve">МБОУ "СОШ с.Донецкое " </t>
  </si>
  <si>
    <t xml:space="preserve">МБОУ "СОШ  с.Кичкасс " </t>
  </si>
  <si>
    <t xml:space="preserve">МБОУ "СОШ с.Кубанка " </t>
  </si>
  <si>
    <t xml:space="preserve">МБОУ "СОШ  с.Претория " </t>
  </si>
  <si>
    <t xml:space="preserve">МБОУ "СОШ с.Родничный Дол " </t>
  </si>
  <si>
    <t xml:space="preserve">МБОУ "СОШ с.Степановка " </t>
  </si>
  <si>
    <t xml:space="preserve">МБОУ "СОШ с.Чесноковка " </t>
  </si>
  <si>
    <t xml:space="preserve">МБОУ "СОШ с.Япрынцево " </t>
  </si>
  <si>
    <t xml:space="preserve">МБОУ "ООШ с.Адамовка " </t>
  </si>
  <si>
    <t xml:space="preserve">МБОУ "ООШ с.Зубочистка 1 " </t>
  </si>
  <si>
    <t xml:space="preserve">МБОУ "ООШ с.Зубочистка 2 " </t>
  </si>
  <si>
    <t xml:space="preserve">МБОУ "ООШ с.Кариновка " </t>
  </si>
  <si>
    <t xml:space="preserve">МБОУ "ООШ с.Мамалаевка " </t>
  </si>
  <si>
    <t xml:space="preserve">МБОУ "ООШ п.Садовый " </t>
  </si>
  <si>
    <t xml:space="preserve">МБОУ "ООШ ст. Сырт" </t>
  </si>
  <si>
    <t xml:space="preserve">МБОУ "ООШ с.Татищево" </t>
  </si>
  <si>
    <t xml:space="preserve"> МБОУ "ООШ с.Капитоновка" </t>
  </si>
  <si>
    <t xml:space="preserve">МБОУ "НОШ с.Алмала" </t>
  </si>
  <si>
    <t>СРЕДНИЕ ШКОЛЫ</t>
  </si>
  <si>
    <t>ОСНОВНЫЕ ШКОЛЫ</t>
  </si>
  <si>
    <t>ИТОГО:</t>
  </si>
  <si>
    <t>МБУДО "Переволоцкий ДЮСШ"</t>
  </si>
  <si>
    <t>МБУДО "Переволоцкий ЦДТ"</t>
  </si>
  <si>
    <t>МБДОУ "Детский сад №1 п.Переволоцкий"</t>
  </si>
  <si>
    <t>МБДОУ "Детский сад №4 п.Переволоцкий"</t>
  </si>
  <si>
    <t>МБДОУ "Детский сад №6 п.Переволоцкий"</t>
  </si>
  <si>
    <t>МБДОУ "Детский сад №7 п.Переволоцкий"</t>
  </si>
  <si>
    <t>МБДОУ "Детский сад с.Адамовка"</t>
  </si>
  <si>
    <t>МБДОУ "Детский сад с. Алисово"</t>
  </si>
  <si>
    <t>МБДОУ "Детский сад с. Зубочистка Первая"</t>
  </si>
  <si>
    <t>МБДОУ "Детский сад с. Зубочистка Вторая"</t>
  </si>
  <si>
    <t>МБДОУ "Детский сад с. Кичкасс"</t>
  </si>
  <si>
    <t>МБДОУ "Детский сад с. Кубанка"</t>
  </si>
  <si>
    <t>МБДОУ "Детский сад с. Претория"</t>
  </si>
  <si>
    <t>МБДОУ "Детский сад с. Родничный Дол"</t>
  </si>
  <si>
    <t>МБДОУ "Детский сад п.Садовый"</t>
  </si>
  <si>
    <t>МБДОУ "Детский сад с.Степановка"</t>
  </si>
  <si>
    <t>МБДОУ "Детский сад с. Татищево"</t>
  </si>
  <si>
    <t>МБДОУ "Детский сад с. Чесноковка"</t>
  </si>
  <si>
    <t>МБДОУ "Детский сад с. Кариновка"</t>
  </si>
  <si>
    <t>МБДОУ "Детский сад с. Донецкое"</t>
  </si>
  <si>
    <t>МБДОУ "Детский сад ст. Сырт"</t>
  </si>
  <si>
    <t>Наличие возможности развития творческих способностей и интересов обучающихся, включая их участие в конкурсах, выставках, смотрах, физкультурных мероприятиях, спортивных мероприятиях, в том числе в официальных спортивных соревнованиях, и других массовых мероприятиях</t>
  </si>
  <si>
    <t>Доля воспитаников победителей и призеров конкурсов, проводимых на муниципальном, региональном, федеральном, международном уровнях</t>
  </si>
  <si>
    <t>средняя школы</t>
  </si>
  <si>
    <t>средняя по ДОО</t>
  </si>
  <si>
    <t>средняя по ДОД</t>
  </si>
  <si>
    <t>средняя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</si>
</sst>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3" fillId="0" borderId="0" xfId="0" applyFont="1" applyAlignment="1">
      <alignment textRotation="180" wrapText="1"/>
    </xf>
    <xf numFmtId="0" fontId="0" fillId="2" borderId="1" xfId="0" applyFill="1" applyBorder="1"/>
    <xf numFmtId="0" fontId="2" fillId="2" borderId="1" xfId="0" applyFont="1" applyFill="1" applyBorder="1" applyAlignment="1">
      <alignment horizontal="right" vertical="center" wrapText="1"/>
    </xf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justify" vertical="center" wrapText="1"/>
    </xf>
    <xf numFmtId="0" fontId="4" fillId="0" borderId="1" xfId="0" applyFont="1" applyBorder="1"/>
    <xf numFmtId="0" fontId="5" fillId="0" borderId="1" xfId="0" applyFont="1" applyBorder="1" applyAlignment="1">
      <alignment textRotation="180" wrapText="1"/>
    </xf>
    <xf numFmtId="0" fontId="2" fillId="0" borderId="1" xfId="0" applyFont="1" applyBorder="1" applyAlignment="1">
      <alignment horizontal="center" vertical="center" wrapText="1"/>
    </xf>
    <xf numFmtId="1" fontId="0" fillId="2" borderId="1" xfId="0" applyNumberFormat="1" applyFill="1" applyBorder="1"/>
    <xf numFmtId="0" fontId="5" fillId="0" borderId="3" xfId="0" applyFont="1" applyBorder="1" applyAlignment="1">
      <alignment textRotation="180" wrapText="1"/>
    </xf>
    <xf numFmtId="0" fontId="5" fillId="0" borderId="4" xfId="0" applyFont="1" applyBorder="1" applyAlignment="1">
      <alignment textRotation="180" wrapText="1"/>
    </xf>
    <xf numFmtId="0" fontId="0" fillId="2" borderId="1" xfId="0" applyFill="1" applyBorder="1" applyAlignment="1"/>
    <xf numFmtId="0" fontId="5" fillId="0" borderId="1" xfId="0" applyFont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0" fillId="2" borderId="1" xfId="0" applyFill="1" applyBorder="1" applyAlignment="1" applyProtection="1"/>
    <xf numFmtId="1" fontId="0" fillId="2" borderId="1" xfId="0" applyNumberFormat="1" applyFill="1" applyBorder="1" applyAlignment="1"/>
    <xf numFmtId="1" fontId="0" fillId="2" borderId="1" xfId="0" applyNumberFormat="1" applyFill="1" applyBorder="1" applyProtection="1"/>
    <xf numFmtId="1" fontId="5" fillId="2" borderId="1" xfId="0" applyNumberFormat="1" applyFont="1" applyFill="1" applyBorder="1" applyAlignment="1">
      <alignment wrapText="1"/>
    </xf>
    <xf numFmtId="1" fontId="0" fillId="0" borderId="1" xfId="0" applyNumberFormat="1" applyBorder="1" applyProtection="1">
      <protection locked="0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1" fontId="0" fillId="0" borderId="1" xfId="0" applyNumberFormat="1" applyBorder="1"/>
    <xf numFmtId="0" fontId="5" fillId="0" borderId="6" xfId="0" applyFont="1" applyFill="1" applyBorder="1" applyAlignment="1">
      <alignment textRotation="180" wrapText="1"/>
    </xf>
    <xf numFmtId="164" fontId="0" fillId="0" borderId="1" xfId="0" applyNumberFormat="1" applyBorder="1"/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vertical="center" wrapText="1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E28"/>
  <sheetViews>
    <sheetView tabSelected="1" view="pageBreakPreview" zoomScale="60" zoomScaleNormal="8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S14" sqref="S14"/>
    </sheetView>
  </sheetViews>
  <sheetFormatPr defaultRowHeight="15" x14ac:dyDescent="0.25"/>
  <cols>
    <col min="1" max="1" width="6.42578125" customWidth="1"/>
    <col min="2" max="2" width="87.5703125" customWidth="1"/>
    <col min="3" max="3" width="21.5703125" customWidth="1"/>
    <col min="4" max="25" width="5.140625" customWidth="1"/>
    <col min="26" max="26" width="9.140625" customWidth="1"/>
  </cols>
  <sheetData>
    <row r="2" spans="1:31" ht="31.5" customHeight="1" x14ac:dyDescent="0.25">
      <c r="A2" s="30" t="s">
        <v>0</v>
      </c>
      <c r="B2" s="30" t="s">
        <v>1</v>
      </c>
      <c r="C2" s="30" t="s">
        <v>2</v>
      </c>
      <c r="D2" s="31" t="s">
        <v>75</v>
      </c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 t="s">
        <v>76</v>
      </c>
      <c r="Q2" s="31"/>
      <c r="R2" s="31"/>
      <c r="S2" s="31"/>
      <c r="T2" s="31"/>
      <c r="U2" s="31"/>
      <c r="V2" s="31"/>
      <c r="W2" s="31"/>
      <c r="X2" s="31"/>
      <c r="Y2" s="10"/>
    </row>
    <row r="3" spans="1:31" ht="209.25" x14ac:dyDescent="0.25">
      <c r="A3" s="30"/>
      <c r="B3" s="30"/>
      <c r="C3" s="30"/>
      <c r="D3" s="11" t="s">
        <v>53</v>
      </c>
      <c r="E3" s="11" t="s">
        <v>54</v>
      </c>
      <c r="F3" s="11" t="s">
        <v>55</v>
      </c>
      <c r="G3" s="11" t="s">
        <v>56</v>
      </c>
      <c r="H3" s="11" t="s">
        <v>57</v>
      </c>
      <c r="I3" s="11" t="s">
        <v>58</v>
      </c>
      <c r="J3" s="11" t="s">
        <v>59</v>
      </c>
      <c r="K3" s="11" t="s">
        <v>60</v>
      </c>
      <c r="L3" s="11" t="s">
        <v>61</v>
      </c>
      <c r="M3" s="11" t="s">
        <v>62</v>
      </c>
      <c r="N3" s="11" t="s">
        <v>63</v>
      </c>
      <c r="O3" s="11" t="s">
        <v>64</v>
      </c>
      <c r="P3" s="11" t="s">
        <v>65</v>
      </c>
      <c r="Q3" s="11" t="s">
        <v>66</v>
      </c>
      <c r="R3" s="11" t="s">
        <v>67</v>
      </c>
      <c r="S3" s="11" t="s">
        <v>68</v>
      </c>
      <c r="T3" s="11" t="s">
        <v>69</v>
      </c>
      <c r="U3" s="11" t="s">
        <v>70</v>
      </c>
      <c r="V3" s="11" t="s">
        <v>71</v>
      </c>
      <c r="W3" s="11" t="s">
        <v>73</v>
      </c>
      <c r="X3" s="11" t="s">
        <v>72</v>
      </c>
      <c r="Y3" s="11" t="s">
        <v>74</v>
      </c>
      <c r="Z3" s="1" t="s">
        <v>101</v>
      </c>
      <c r="AA3" s="1"/>
      <c r="AB3" s="1"/>
      <c r="AC3" s="1"/>
      <c r="AD3" s="1"/>
      <c r="AE3" s="1"/>
    </row>
    <row r="4" spans="1:31" ht="15.75" x14ac:dyDescent="0.25">
      <c r="A4" s="7" t="s">
        <v>3</v>
      </c>
      <c r="B4" s="30" t="s">
        <v>4</v>
      </c>
      <c r="C4" s="30"/>
      <c r="D4" s="18">
        <f>SUM(D5:D7)</f>
        <v>26</v>
      </c>
      <c r="E4" s="18">
        <f t="shared" ref="E4:Y4" si="0">SUM(E5:E7)</f>
        <v>28</v>
      </c>
      <c r="F4" s="18">
        <f t="shared" si="0"/>
        <v>27</v>
      </c>
      <c r="G4" s="18">
        <f t="shared" si="0"/>
        <v>25</v>
      </c>
      <c r="H4" s="18">
        <f t="shared" si="0"/>
        <v>24</v>
      </c>
      <c r="I4" s="18">
        <f t="shared" si="0"/>
        <v>26</v>
      </c>
      <c r="J4" s="18">
        <f t="shared" si="0"/>
        <v>27</v>
      </c>
      <c r="K4" s="18">
        <f t="shared" si="0"/>
        <v>26</v>
      </c>
      <c r="L4" s="18">
        <f t="shared" si="0"/>
        <v>25</v>
      </c>
      <c r="M4" s="18">
        <f t="shared" si="0"/>
        <v>25</v>
      </c>
      <c r="N4" s="18">
        <f t="shared" si="0"/>
        <v>25</v>
      </c>
      <c r="O4" s="18">
        <f t="shared" si="0"/>
        <v>24</v>
      </c>
      <c r="P4" s="18">
        <f t="shared" si="0"/>
        <v>24</v>
      </c>
      <c r="Q4" s="18">
        <f t="shared" si="0"/>
        <v>22</v>
      </c>
      <c r="R4" s="18">
        <f t="shared" si="0"/>
        <v>24</v>
      </c>
      <c r="S4" s="18">
        <f t="shared" si="0"/>
        <v>24</v>
      </c>
      <c r="T4" s="18">
        <f t="shared" si="0"/>
        <v>23</v>
      </c>
      <c r="U4" s="18">
        <f t="shared" si="0"/>
        <v>23</v>
      </c>
      <c r="V4" s="18">
        <f t="shared" si="0"/>
        <v>25</v>
      </c>
      <c r="W4" s="18">
        <f t="shared" si="0"/>
        <v>22</v>
      </c>
      <c r="X4" s="18">
        <f t="shared" si="0"/>
        <v>26</v>
      </c>
      <c r="Y4" s="18">
        <f t="shared" si="0"/>
        <v>24</v>
      </c>
      <c r="Z4" s="26">
        <f>AVERAGE(D4:Y4)</f>
        <v>24.772727272727273</v>
      </c>
      <c r="AA4" s="1"/>
      <c r="AB4" s="1"/>
      <c r="AC4" s="1"/>
      <c r="AD4" s="1"/>
      <c r="AE4" s="1"/>
    </row>
    <row r="5" spans="1:31" ht="48" customHeight="1" x14ac:dyDescent="0.25">
      <c r="A5" s="6" t="s">
        <v>5</v>
      </c>
      <c r="B5" s="8" t="s">
        <v>6</v>
      </c>
      <c r="C5" s="6" t="s">
        <v>7</v>
      </c>
      <c r="D5" s="4">
        <v>9</v>
      </c>
      <c r="E5" s="4">
        <v>10</v>
      </c>
      <c r="F5" s="4">
        <v>10</v>
      </c>
      <c r="G5" s="4">
        <v>8</v>
      </c>
      <c r="H5" s="4">
        <v>7</v>
      </c>
      <c r="I5" s="4">
        <v>9</v>
      </c>
      <c r="J5" s="4">
        <v>10</v>
      </c>
      <c r="K5" s="4">
        <v>9</v>
      </c>
      <c r="L5" s="4">
        <v>8</v>
      </c>
      <c r="M5" s="4">
        <v>8</v>
      </c>
      <c r="N5" s="4">
        <v>8</v>
      </c>
      <c r="O5" s="4">
        <v>7</v>
      </c>
      <c r="P5" s="4">
        <v>7</v>
      </c>
      <c r="Q5" s="4">
        <v>5</v>
      </c>
      <c r="R5" s="4">
        <v>7</v>
      </c>
      <c r="S5" s="4">
        <v>7</v>
      </c>
      <c r="T5" s="4">
        <v>6</v>
      </c>
      <c r="U5" s="4">
        <v>6</v>
      </c>
      <c r="V5" s="4">
        <v>8</v>
      </c>
      <c r="W5" s="4">
        <v>5</v>
      </c>
      <c r="X5" s="4">
        <v>9</v>
      </c>
      <c r="Y5" s="4">
        <v>7</v>
      </c>
      <c r="Z5" s="26">
        <f t="shared" ref="Z5:Z28" si="1">AVERAGE(D5:Y5)</f>
        <v>7.7272727272727275</v>
      </c>
    </row>
    <row r="6" spans="1:31" ht="32.25" customHeight="1" x14ac:dyDescent="0.25">
      <c r="A6" s="6" t="s">
        <v>8</v>
      </c>
      <c r="B6" s="8" t="s">
        <v>9</v>
      </c>
      <c r="C6" s="6" t="s">
        <v>7</v>
      </c>
      <c r="D6" s="4">
        <v>10</v>
      </c>
      <c r="E6" s="4">
        <v>10</v>
      </c>
      <c r="F6" s="4">
        <v>10</v>
      </c>
      <c r="G6" s="4">
        <v>10</v>
      </c>
      <c r="H6" s="4">
        <v>10</v>
      </c>
      <c r="I6" s="4">
        <v>10</v>
      </c>
      <c r="J6" s="4">
        <v>10</v>
      </c>
      <c r="K6" s="4">
        <v>10</v>
      </c>
      <c r="L6" s="4">
        <v>10</v>
      </c>
      <c r="M6" s="4">
        <v>10</v>
      </c>
      <c r="N6" s="4">
        <v>10</v>
      </c>
      <c r="O6" s="4">
        <v>10</v>
      </c>
      <c r="P6" s="4">
        <v>10</v>
      </c>
      <c r="Q6" s="4">
        <v>10</v>
      </c>
      <c r="R6" s="4">
        <v>10</v>
      </c>
      <c r="S6" s="4">
        <v>10</v>
      </c>
      <c r="T6" s="4">
        <v>10</v>
      </c>
      <c r="U6" s="4">
        <v>10</v>
      </c>
      <c r="V6" s="4">
        <v>10</v>
      </c>
      <c r="W6" s="4">
        <v>10</v>
      </c>
      <c r="X6" s="4">
        <v>10</v>
      </c>
      <c r="Y6" s="4">
        <v>10</v>
      </c>
      <c r="Z6" s="26">
        <f t="shared" si="1"/>
        <v>10</v>
      </c>
    </row>
    <row r="7" spans="1:31" ht="63.75" customHeight="1" x14ac:dyDescent="0.25">
      <c r="A7" s="6" t="s">
        <v>10</v>
      </c>
      <c r="B7" s="8" t="s">
        <v>11</v>
      </c>
      <c r="C7" s="6" t="s">
        <v>7</v>
      </c>
      <c r="D7" s="4">
        <v>7</v>
      </c>
      <c r="E7" s="4">
        <v>8</v>
      </c>
      <c r="F7" s="4">
        <v>7</v>
      </c>
      <c r="G7" s="4">
        <v>7</v>
      </c>
      <c r="H7" s="4">
        <v>7</v>
      </c>
      <c r="I7" s="4">
        <v>7</v>
      </c>
      <c r="J7" s="4">
        <v>7</v>
      </c>
      <c r="K7" s="4">
        <v>7</v>
      </c>
      <c r="L7" s="4">
        <v>7</v>
      </c>
      <c r="M7" s="4">
        <v>7</v>
      </c>
      <c r="N7" s="4">
        <v>7</v>
      </c>
      <c r="O7" s="4">
        <v>7</v>
      </c>
      <c r="P7" s="4">
        <v>7</v>
      </c>
      <c r="Q7" s="4">
        <v>7</v>
      </c>
      <c r="R7" s="4">
        <v>7</v>
      </c>
      <c r="S7" s="4">
        <v>7</v>
      </c>
      <c r="T7" s="4">
        <v>7</v>
      </c>
      <c r="U7" s="4">
        <v>7</v>
      </c>
      <c r="V7" s="4">
        <v>7</v>
      </c>
      <c r="W7" s="4">
        <v>7</v>
      </c>
      <c r="X7" s="4">
        <v>7</v>
      </c>
      <c r="Y7" s="4">
        <v>7</v>
      </c>
      <c r="Z7" s="26">
        <f t="shared" si="1"/>
        <v>7.0454545454545459</v>
      </c>
    </row>
    <row r="8" spans="1:31" ht="16.5" customHeight="1" x14ac:dyDescent="0.25">
      <c r="A8" s="7" t="s">
        <v>12</v>
      </c>
      <c r="B8" s="30" t="s">
        <v>13</v>
      </c>
      <c r="C8" s="30"/>
      <c r="D8" s="19">
        <f t="shared" ref="D8:Y8" si="2">SUM(D9:D16)</f>
        <v>65</v>
      </c>
      <c r="E8" s="19">
        <f t="shared" si="2"/>
        <v>73</v>
      </c>
      <c r="F8" s="19">
        <f t="shared" si="2"/>
        <v>67</v>
      </c>
      <c r="G8" s="19">
        <f t="shared" si="2"/>
        <v>66</v>
      </c>
      <c r="H8" s="19">
        <f t="shared" si="2"/>
        <v>62</v>
      </c>
      <c r="I8" s="19">
        <f t="shared" si="2"/>
        <v>65</v>
      </c>
      <c r="J8" s="19">
        <f t="shared" si="2"/>
        <v>65</v>
      </c>
      <c r="K8" s="19">
        <f t="shared" si="2"/>
        <v>61</v>
      </c>
      <c r="L8" s="19">
        <f t="shared" si="2"/>
        <v>63</v>
      </c>
      <c r="M8" s="19">
        <f t="shared" si="2"/>
        <v>65</v>
      </c>
      <c r="N8" s="19">
        <f t="shared" si="2"/>
        <v>65</v>
      </c>
      <c r="O8" s="19">
        <f t="shared" si="2"/>
        <v>63</v>
      </c>
      <c r="P8" s="19">
        <f t="shared" si="2"/>
        <v>59</v>
      </c>
      <c r="Q8" s="19">
        <f t="shared" si="2"/>
        <v>59</v>
      </c>
      <c r="R8" s="19">
        <f t="shared" si="2"/>
        <v>59</v>
      </c>
      <c r="S8" s="19">
        <f t="shared" si="2"/>
        <v>59</v>
      </c>
      <c r="T8" s="19">
        <f t="shared" si="2"/>
        <v>61</v>
      </c>
      <c r="U8" s="19">
        <f t="shared" si="2"/>
        <v>59</v>
      </c>
      <c r="V8" s="19">
        <f t="shared" si="2"/>
        <v>59</v>
      </c>
      <c r="W8" s="19">
        <f t="shared" si="2"/>
        <v>56</v>
      </c>
      <c r="X8" s="19">
        <f t="shared" si="2"/>
        <v>61</v>
      </c>
      <c r="Y8" s="19">
        <f t="shared" si="2"/>
        <v>62</v>
      </c>
      <c r="Z8" s="26">
        <f t="shared" si="1"/>
        <v>62.454545454545453</v>
      </c>
    </row>
    <row r="9" spans="1:31" ht="32.25" customHeight="1" x14ac:dyDescent="0.25">
      <c r="A9" s="6" t="s">
        <v>14</v>
      </c>
      <c r="B9" s="8" t="s">
        <v>15</v>
      </c>
      <c r="C9" s="6" t="s">
        <v>7</v>
      </c>
      <c r="D9" s="4">
        <v>9</v>
      </c>
      <c r="E9" s="4">
        <v>9</v>
      </c>
      <c r="F9" s="4">
        <v>9</v>
      </c>
      <c r="G9" s="4">
        <v>9</v>
      </c>
      <c r="H9" s="4">
        <v>9</v>
      </c>
      <c r="I9" s="4">
        <v>9</v>
      </c>
      <c r="J9" s="4">
        <v>9</v>
      </c>
      <c r="K9" s="4">
        <v>9</v>
      </c>
      <c r="L9" s="4">
        <v>9</v>
      </c>
      <c r="M9" s="4">
        <v>9</v>
      </c>
      <c r="N9" s="4">
        <v>9</v>
      </c>
      <c r="O9" s="4">
        <v>9</v>
      </c>
      <c r="P9" s="4">
        <v>6</v>
      </c>
      <c r="Q9" s="4">
        <v>6</v>
      </c>
      <c r="R9" s="4">
        <v>6</v>
      </c>
      <c r="S9" s="4">
        <v>6</v>
      </c>
      <c r="T9" s="4">
        <v>6</v>
      </c>
      <c r="U9" s="4">
        <v>6</v>
      </c>
      <c r="V9" s="4">
        <v>6</v>
      </c>
      <c r="W9" s="4">
        <v>6</v>
      </c>
      <c r="X9" s="4">
        <v>6</v>
      </c>
      <c r="Y9" s="4">
        <v>10</v>
      </c>
      <c r="Z9" s="26">
        <f t="shared" si="1"/>
        <v>7.8181818181818183</v>
      </c>
    </row>
    <row r="10" spans="1:31" ht="16.5" customHeight="1" x14ac:dyDescent="0.25">
      <c r="A10" s="6" t="s">
        <v>16</v>
      </c>
      <c r="B10" s="8" t="s">
        <v>17</v>
      </c>
      <c r="C10" s="6" t="s">
        <v>7</v>
      </c>
      <c r="D10" s="4">
        <v>8</v>
      </c>
      <c r="E10" s="4">
        <v>10</v>
      </c>
      <c r="F10" s="4">
        <v>9</v>
      </c>
      <c r="G10" s="4">
        <v>9</v>
      </c>
      <c r="H10" s="4">
        <v>7</v>
      </c>
      <c r="I10" s="4">
        <v>10</v>
      </c>
      <c r="J10" s="4">
        <v>10</v>
      </c>
      <c r="K10" s="4">
        <v>7</v>
      </c>
      <c r="L10" s="4">
        <v>8</v>
      </c>
      <c r="M10" s="4">
        <v>9</v>
      </c>
      <c r="N10" s="4">
        <v>10</v>
      </c>
      <c r="O10" s="4">
        <v>8</v>
      </c>
      <c r="P10" s="4">
        <v>7</v>
      </c>
      <c r="Q10" s="4">
        <v>7</v>
      </c>
      <c r="R10" s="4">
        <v>7</v>
      </c>
      <c r="S10" s="4">
        <v>7</v>
      </c>
      <c r="T10" s="4">
        <v>9</v>
      </c>
      <c r="U10" s="4">
        <v>7</v>
      </c>
      <c r="V10" s="4">
        <v>7</v>
      </c>
      <c r="W10" s="4">
        <v>5</v>
      </c>
      <c r="X10" s="4">
        <v>9</v>
      </c>
      <c r="Y10" s="4">
        <v>8</v>
      </c>
      <c r="Z10" s="26">
        <f t="shared" si="1"/>
        <v>8.0909090909090917</v>
      </c>
    </row>
    <row r="11" spans="1:31" ht="32.25" customHeight="1" x14ac:dyDescent="0.25">
      <c r="A11" s="6" t="s">
        <v>18</v>
      </c>
      <c r="B11" s="8" t="s">
        <v>19</v>
      </c>
      <c r="C11" s="6" t="s">
        <v>7</v>
      </c>
      <c r="D11" s="4">
        <v>10</v>
      </c>
      <c r="E11" s="4">
        <v>10</v>
      </c>
      <c r="F11" s="4">
        <v>10</v>
      </c>
      <c r="G11" s="4">
        <v>10</v>
      </c>
      <c r="H11" s="4">
        <v>10</v>
      </c>
      <c r="I11" s="4">
        <v>10</v>
      </c>
      <c r="J11" s="4">
        <v>10</v>
      </c>
      <c r="K11" s="4">
        <v>9</v>
      </c>
      <c r="L11" s="4">
        <v>10</v>
      </c>
      <c r="M11" s="4">
        <v>10</v>
      </c>
      <c r="N11" s="4">
        <v>10</v>
      </c>
      <c r="O11" s="4">
        <v>10</v>
      </c>
      <c r="P11" s="4">
        <v>10</v>
      </c>
      <c r="Q11" s="4">
        <v>10</v>
      </c>
      <c r="R11" s="4">
        <v>10</v>
      </c>
      <c r="S11" s="4">
        <v>10</v>
      </c>
      <c r="T11" s="4">
        <v>10</v>
      </c>
      <c r="U11" s="4">
        <v>10</v>
      </c>
      <c r="V11" s="4">
        <v>10</v>
      </c>
      <c r="W11" s="4">
        <v>9</v>
      </c>
      <c r="X11" s="4">
        <v>10</v>
      </c>
      <c r="Y11" s="4">
        <v>8</v>
      </c>
      <c r="Z11" s="26">
        <f t="shared" si="1"/>
        <v>9.8181818181818183</v>
      </c>
    </row>
    <row r="12" spans="1:31" ht="16.5" customHeight="1" x14ac:dyDescent="0.25">
      <c r="A12" s="6" t="s">
        <v>20</v>
      </c>
      <c r="B12" s="8" t="s">
        <v>21</v>
      </c>
      <c r="C12" s="6" t="s">
        <v>7</v>
      </c>
      <c r="D12" s="4">
        <v>9</v>
      </c>
      <c r="E12" s="4">
        <v>9</v>
      </c>
      <c r="F12" s="4">
        <v>9</v>
      </c>
      <c r="G12" s="4">
        <v>9</v>
      </c>
      <c r="H12" s="4">
        <v>9</v>
      </c>
      <c r="I12" s="4">
        <v>9</v>
      </c>
      <c r="J12" s="4">
        <v>9</v>
      </c>
      <c r="K12" s="4">
        <v>9</v>
      </c>
      <c r="L12" s="4">
        <v>9</v>
      </c>
      <c r="M12" s="4">
        <v>9</v>
      </c>
      <c r="N12" s="4">
        <v>9</v>
      </c>
      <c r="O12" s="4">
        <v>9</v>
      </c>
      <c r="P12" s="4">
        <v>9</v>
      </c>
      <c r="Q12" s="4">
        <v>9</v>
      </c>
      <c r="R12" s="4">
        <v>9</v>
      </c>
      <c r="S12" s="4">
        <v>9</v>
      </c>
      <c r="T12" s="4">
        <v>9</v>
      </c>
      <c r="U12" s="4">
        <v>9</v>
      </c>
      <c r="V12" s="4">
        <v>9</v>
      </c>
      <c r="W12" s="4">
        <v>9</v>
      </c>
      <c r="X12" s="4">
        <v>9</v>
      </c>
      <c r="Y12" s="4">
        <v>9</v>
      </c>
      <c r="Z12" s="26">
        <f t="shared" si="1"/>
        <v>9</v>
      </c>
    </row>
    <row r="13" spans="1:31" ht="16.5" customHeight="1" x14ac:dyDescent="0.25">
      <c r="A13" s="6" t="s">
        <v>22</v>
      </c>
      <c r="B13" s="8" t="s">
        <v>23</v>
      </c>
      <c r="C13" s="6" t="s">
        <v>7</v>
      </c>
      <c r="D13" s="4">
        <v>5</v>
      </c>
      <c r="E13" s="4">
        <v>5</v>
      </c>
      <c r="F13" s="4">
        <v>5</v>
      </c>
      <c r="G13" s="4">
        <v>5</v>
      </c>
      <c r="H13" s="4">
        <v>5</v>
      </c>
      <c r="I13" s="4">
        <v>5</v>
      </c>
      <c r="J13" s="4">
        <v>5</v>
      </c>
      <c r="K13" s="4">
        <v>5</v>
      </c>
      <c r="L13" s="4">
        <v>5</v>
      </c>
      <c r="M13" s="4">
        <v>5</v>
      </c>
      <c r="N13" s="4">
        <v>5</v>
      </c>
      <c r="O13" s="4">
        <v>5</v>
      </c>
      <c r="P13" s="4">
        <v>5</v>
      </c>
      <c r="Q13" s="4">
        <v>5</v>
      </c>
      <c r="R13" s="4">
        <v>5</v>
      </c>
      <c r="S13" s="4">
        <v>5</v>
      </c>
      <c r="T13" s="4">
        <v>5</v>
      </c>
      <c r="U13" s="4">
        <v>5</v>
      </c>
      <c r="V13" s="4">
        <v>5</v>
      </c>
      <c r="W13" s="4">
        <v>5</v>
      </c>
      <c r="X13" s="4">
        <v>5</v>
      </c>
      <c r="Y13" s="4">
        <v>5</v>
      </c>
      <c r="Z13" s="26">
        <f t="shared" si="1"/>
        <v>5</v>
      </c>
    </row>
    <row r="14" spans="1:31" ht="79.5" customHeight="1" x14ac:dyDescent="0.25">
      <c r="A14" s="6" t="s">
        <v>24</v>
      </c>
      <c r="B14" s="9" t="s">
        <v>25</v>
      </c>
      <c r="C14" s="6" t="s">
        <v>7</v>
      </c>
      <c r="D14" s="4">
        <v>10</v>
      </c>
      <c r="E14" s="4">
        <v>10</v>
      </c>
      <c r="F14" s="4">
        <v>10</v>
      </c>
      <c r="G14" s="4">
        <v>10</v>
      </c>
      <c r="H14" s="4">
        <v>10</v>
      </c>
      <c r="I14" s="4">
        <v>10</v>
      </c>
      <c r="J14" s="4">
        <v>10</v>
      </c>
      <c r="K14" s="4">
        <v>10</v>
      </c>
      <c r="L14" s="4">
        <v>10</v>
      </c>
      <c r="M14" s="4">
        <v>10</v>
      </c>
      <c r="N14" s="4">
        <v>10</v>
      </c>
      <c r="O14" s="4">
        <v>10</v>
      </c>
      <c r="P14" s="4">
        <v>10</v>
      </c>
      <c r="Q14" s="4">
        <v>10</v>
      </c>
      <c r="R14" s="4">
        <v>10</v>
      </c>
      <c r="S14" s="4">
        <v>10</v>
      </c>
      <c r="T14" s="4">
        <v>10</v>
      </c>
      <c r="U14" s="4">
        <v>10</v>
      </c>
      <c r="V14" s="4">
        <v>10</v>
      </c>
      <c r="W14" s="4">
        <v>10</v>
      </c>
      <c r="X14" s="4">
        <v>10</v>
      </c>
      <c r="Y14" s="4">
        <v>10</v>
      </c>
      <c r="Z14" s="26">
        <f t="shared" si="1"/>
        <v>10</v>
      </c>
    </row>
    <row r="15" spans="1:31" ht="32.25" customHeight="1" x14ac:dyDescent="0.25">
      <c r="A15" s="6" t="s">
        <v>26</v>
      </c>
      <c r="B15" s="8" t="s">
        <v>27</v>
      </c>
      <c r="C15" s="6" t="s">
        <v>7</v>
      </c>
      <c r="D15" s="4">
        <v>9</v>
      </c>
      <c r="E15" s="4">
        <v>10</v>
      </c>
      <c r="F15" s="4">
        <v>10</v>
      </c>
      <c r="G15" s="4">
        <v>9</v>
      </c>
      <c r="H15" s="4">
        <v>7</v>
      </c>
      <c r="I15" s="4">
        <v>7</v>
      </c>
      <c r="J15" s="4">
        <v>7</v>
      </c>
      <c r="K15" s="4">
        <v>7</v>
      </c>
      <c r="L15" s="4">
        <v>7</v>
      </c>
      <c r="M15" s="4">
        <v>8</v>
      </c>
      <c r="N15" s="4">
        <v>7</v>
      </c>
      <c r="O15" s="4">
        <v>7</v>
      </c>
      <c r="P15" s="4">
        <v>7</v>
      </c>
      <c r="Q15" s="4">
        <v>7</v>
      </c>
      <c r="R15" s="4">
        <v>7</v>
      </c>
      <c r="S15" s="4">
        <v>7</v>
      </c>
      <c r="T15" s="4">
        <v>7</v>
      </c>
      <c r="U15" s="4">
        <v>7</v>
      </c>
      <c r="V15" s="4">
        <v>7</v>
      </c>
      <c r="W15" s="4">
        <v>7</v>
      </c>
      <c r="X15" s="4">
        <v>7</v>
      </c>
      <c r="Y15" s="4">
        <v>7</v>
      </c>
      <c r="Z15" s="26">
        <f t="shared" si="1"/>
        <v>7.5</v>
      </c>
    </row>
    <row r="16" spans="1:31" ht="32.25" customHeight="1" x14ac:dyDescent="0.25">
      <c r="A16" s="6" t="s">
        <v>28</v>
      </c>
      <c r="B16" s="8" t="s">
        <v>29</v>
      </c>
      <c r="C16" s="6" t="s">
        <v>7</v>
      </c>
      <c r="D16" s="4">
        <v>5</v>
      </c>
      <c r="E16" s="4">
        <v>10</v>
      </c>
      <c r="F16" s="4">
        <v>5</v>
      </c>
      <c r="G16" s="4">
        <v>5</v>
      </c>
      <c r="H16" s="4">
        <v>5</v>
      </c>
      <c r="I16" s="4">
        <v>5</v>
      </c>
      <c r="J16" s="4">
        <v>5</v>
      </c>
      <c r="K16" s="4">
        <v>5</v>
      </c>
      <c r="L16" s="4">
        <v>5</v>
      </c>
      <c r="M16" s="4">
        <v>5</v>
      </c>
      <c r="N16" s="4">
        <v>5</v>
      </c>
      <c r="O16" s="4">
        <v>5</v>
      </c>
      <c r="P16" s="4">
        <v>5</v>
      </c>
      <c r="Q16" s="4">
        <v>5</v>
      </c>
      <c r="R16" s="4">
        <v>5</v>
      </c>
      <c r="S16" s="4">
        <v>5</v>
      </c>
      <c r="T16" s="4">
        <v>5</v>
      </c>
      <c r="U16" s="4">
        <v>5</v>
      </c>
      <c r="V16" s="4">
        <v>5</v>
      </c>
      <c r="W16" s="4">
        <v>5</v>
      </c>
      <c r="X16" s="4">
        <v>5</v>
      </c>
      <c r="Y16" s="4">
        <v>5</v>
      </c>
      <c r="Z16" s="26">
        <f t="shared" si="1"/>
        <v>5.2272727272727275</v>
      </c>
    </row>
    <row r="17" spans="1:26" ht="16.5" customHeight="1" x14ac:dyDescent="0.25">
      <c r="A17" s="7" t="s">
        <v>30</v>
      </c>
      <c r="B17" s="32" t="s">
        <v>31</v>
      </c>
      <c r="C17" s="32"/>
      <c r="D17" s="20">
        <f t="shared" ref="D17:Y17" si="3">SUM(D18:D20)/10</f>
        <v>12.5</v>
      </c>
      <c r="E17" s="20">
        <f t="shared" si="3"/>
        <v>16</v>
      </c>
      <c r="F17" s="20">
        <f t="shared" si="3"/>
        <v>14.5</v>
      </c>
      <c r="G17" s="20">
        <f t="shared" si="3"/>
        <v>13</v>
      </c>
      <c r="H17" s="20">
        <f t="shared" si="3"/>
        <v>6.5</v>
      </c>
      <c r="I17" s="20">
        <f t="shared" si="3"/>
        <v>11.5</v>
      </c>
      <c r="J17" s="20">
        <f t="shared" si="3"/>
        <v>11.5</v>
      </c>
      <c r="K17" s="20">
        <f t="shared" si="3"/>
        <v>9.1999999999999993</v>
      </c>
      <c r="L17" s="20">
        <f t="shared" si="3"/>
        <v>6</v>
      </c>
      <c r="M17" s="20">
        <f t="shared" si="3"/>
        <v>16</v>
      </c>
      <c r="N17" s="20">
        <f t="shared" si="3"/>
        <v>16.5</v>
      </c>
      <c r="O17" s="20">
        <f t="shared" si="3"/>
        <v>10.5</v>
      </c>
      <c r="P17" s="20">
        <f t="shared" si="3"/>
        <v>6.5</v>
      </c>
      <c r="Q17" s="20">
        <f t="shared" si="3"/>
        <v>7</v>
      </c>
      <c r="R17" s="20">
        <f t="shared" si="3"/>
        <v>6.5</v>
      </c>
      <c r="S17" s="20">
        <f t="shared" si="3"/>
        <v>6.5</v>
      </c>
      <c r="T17" s="20">
        <f t="shared" si="3"/>
        <v>8.5</v>
      </c>
      <c r="U17" s="20">
        <f t="shared" si="3"/>
        <v>5</v>
      </c>
      <c r="V17" s="20">
        <f t="shared" si="3"/>
        <v>8.5</v>
      </c>
      <c r="W17" s="20">
        <f t="shared" si="3"/>
        <v>1</v>
      </c>
      <c r="X17" s="20">
        <f t="shared" si="3"/>
        <v>7.5</v>
      </c>
      <c r="Y17" s="20">
        <f t="shared" si="3"/>
        <v>5</v>
      </c>
      <c r="Z17" s="26">
        <f t="shared" si="1"/>
        <v>9.35</v>
      </c>
    </row>
    <row r="18" spans="1:26" ht="32.25" customHeight="1" x14ac:dyDescent="0.25">
      <c r="A18" s="6" t="s">
        <v>32</v>
      </c>
      <c r="B18" s="8" t="s">
        <v>33</v>
      </c>
      <c r="C18" s="6" t="s">
        <v>34</v>
      </c>
      <c r="D18" s="4">
        <v>30</v>
      </c>
      <c r="E18" s="4">
        <v>50</v>
      </c>
      <c r="F18" s="4">
        <v>45</v>
      </c>
      <c r="G18" s="4">
        <v>30</v>
      </c>
      <c r="H18" s="4">
        <v>5</v>
      </c>
      <c r="I18" s="4">
        <v>45</v>
      </c>
      <c r="J18" s="4">
        <v>45</v>
      </c>
      <c r="K18" s="4">
        <v>32</v>
      </c>
      <c r="L18" s="4">
        <v>20</v>
      </c>
      <c r="M18" s="4">
        <v>60</v>
      </c>
      <c r="N18" s="4">
        <v>55</v>
      </c>
      <c r="O18" s="4">
        <v>20</v>
      </c>
      <c r="P18" s="4">
        <v>5</v>
      </c>
      <c r="Q18" s="4">
        <v>10</v>
      </c>
      <c r="R18" s="4">
        <v>5</v>
      </c>
      <c r="S18" s="4">
        <v>5</v>
      </c>
      <c r="T18" s="4">
        <v>5</v>
      </c>
      <c r="U18" s="4">
        <v>0</v>
      </c>
      <c r="V18" s="4">
        <v>5</v>
      </c>
      <c r="W18" s="4">
        <v>0</v>
      </c>
      <c r="X18" s="4">
        <v>15</v>
      </c>
      <c r="Y18" s="4">
        <v>0</v>
      </c>
      <c r="Z18" s="26">
        <f t="shared" si="1"/>
        <v>22.136363636363637</v>
      </c>
    </row>
    <row r="19" spans="1:26" ht="32.25" customHeight="1" x14ac:dyDescent="0.25">
      <c r="A19" s="6" t="s">
        <v>35</v>
      </c>
      <c r="B19" s="8" t="s">
        <v>36</v>
      </c>
      <c r="C19" s="6" t="s">
        <v>34</v>
      </c>
      <c r="D19" s="4">
        <v>50</v>
      </c>
      <c r="E19" s="4">
        <v>60</v>
      </c>
      <c r="F19" s="4">
        <v>50</v>
      </c>
      <c r="G19" s="4">
        <v>50</v>
      </c>
      <c r="H19" s="4">
        <v>50</v>
      </c>
      <c r="I19" s="4">
        <v>50</v>
      </c>
      <c r="J19" s="4">
        <v>50</v>
      </c>
      <c r="K19" s="4">
        <v>40</v>
      </c>
      <c r="L19" s="4">
        <v>10</v>
      </c>
      <c r="M19" s="4">
        <v>50</v>
      </c>
      <c r="N19" s="4">
        <v>60</v>
      </c>
      <c r="O19" s="4">
        <v>45</v>
      </c>
      <c r="P19" s="4">
        <v>30</v>
      </c>
      <c r="Q19" s="4">
        <v>30</v>
      </c>
      <c r="R19" s="4">
        <v>30</v>
      </c>
      <c r="S19" s="4">
        <v>30</v>
      </c>
      <c r="T19" s="4">
        <v>40</v>
      </c>
      <c r="U19" s="4">
        <v>30</v>
      </c>
      <c r="V19" s="4">
        <v>40</v>
      </c>
      <c r="W19" s="4">
        <v>10</v>
      </c>
      <c r="X19" s="4">
        <v>20</v>
      </c>
      <c r="Y19" s="4">
        <v>50</v>
      </c>
      <c r="Z19" s="26">
        <f t="shared" si="1"/>
        <v>39.772727272727273</v>
      </c>
    </row>
    <row r="20" spans="1:26" ht="48" customHeight="1" x14ac:dyDescent="0.25">
      <c r="A20" s="6" t="s">
        <v>37</v>
      </c>
      <c r="B20" s="8" t="s">
        <v>38</v>
      </c>
      <c r="C20" s="6" t="s">
        <v>34</v>
      </c>
      <c r="D20" s="4">
        <v>45</v>
      </c>
      <c r="E20" s="4">
        <v>50</v>
      </c>
      <c r="F20" s="4">
        <v>50</v>
      </c>
      <c r="G20" s="4">
        <v>50</v>
      </c>
      <c r="H20" s="4">
        <v>10</v>
      </c>
      <c r="I20" s="4">
        <v>20</v>
      </c>
      <c r="J20" s="4">
        <v>20</v>
      </c>
      <c r="K20" s="4">
        <v>20</v>
      </c>
      <c r="L20" s="4">
        <v>30</v>
      </c>
      <c r="M20" s="4">
        <v>50</v>
      </c>
      <c r="N20" s="4">
        <v>50</v>
      </c>
      <c r="O20" s="4">
        <v>40</v>
      </c>
      <c r="P20" s="4">
        <v>30</v>
      </c>
      <c r="Q20" s="4">
        <v>30</v>
      </c>
      <c r="R20" s="4">
        <v>30</v>
      </c>
      <c r="S20" s="4">
        <v>30</v>
      </c>
      <c r="T20" s="4">
        <v>40</v>
      </c>
      <c r="U20" s="4">
        <v>20</v>
      </c>
      <c r="V20" s="4">
        <v>40</v>
      </c>
      <c r="W20" s="4">
        <v>0</v>
      </c>
      <c r="X20" s="4">
        <v>40</v>
      </c>
      <c r="Y20" s="4">
        <v>0</v>
      </c>
      <c r="Z20" s="26">
        <f t="shared" si="1"/>
        <v>31.59090909090909</v>
      </c>
    </row>
    <row r="21" spans="1:26" ht="16.5" customHeight="1" x14ac:dyDescent="0.25">
      <c r="A21" s="7" t="s">
        <v>39</v>
      </c>
      <c r="B21" s="32" t="s">
        <v>40</v>
      </c>
      <c r="C21" s="32"/>
      <c r="D21" s="21">
        <f t="shared" ref="D21:Y21" si="4">SUM(D22:D23)/10</f>
        <v>16.399999999999999</v>
      </c>
      <c r="E21" s="21">
        <f t="shared" si="4"/>
        <v>18.5</v>
      </c>
      <c r="F21" s="21">
        <f t="shared" si="4"/>
        <v>19.3</v>
      </c>
      <c r="G21" s="21">
        <f t="shared" si="4"/>
        <v>18.8</v>
      </c>
      <c r="H21" s="21">
        <f t="shared" si="4"/>
        <v>18.100000000000001</v>
      </c>
      <c r="I21" s="21">
        <f t="shared" si="4"/>
        <v>18.600000000000001</v>
      </c>
      <c r="J21" s="21">
        <f t="shared" si="4"/>
        <v>19.100000000000001</v>
      </c>
      <c r="K21" s="21">
        <f t="shared" si="4"/>
        <v>18.2</v>
      </c>
      <c r="L21" s="21">
        <f t="shared" si="4"/>
        <v>17.600000000000001</v>
      </c>
      <c r="M21" s="21">
        <f t="shared" si="4"/>
        <v>19.3</v>
      </c>
      <c r="N21" s="21">
        <f t="shared" si="4"/>
        <v>19.8</v>
      </c>
      <c r="O21" s="21">
        <f t="shared" si="4"/>
        <v>19.5</v>
      </c>
      <c r="P21" s="21">
        <f t="shared" si="4"/>
        <v>17.3</v>
      </c>
      <c r="Q21" s="21">
        <f t="shared" si="4"/>
        <v>17.100000000000001</v>
      </c>
      <c r="R21" s="21">
        <f t="shared" si="4"/>
        <v>16.100000000000001</v>
      </c>
      <c r="S21" s="21">
        <f t="shared" si="4"/>
        <v>16.899999999999999</v>
      </c>
      <c r="T21" s="21">
        <f t="shared" si="4"/>
        <v>18.100000000000001</v>
      </c>
      <c r="U21" s="21">
        <f t="shared" si="4"/>
        <v>16.100000000000001</v>
      </c>
      <c r="V21" s="21">
        <f t="shared" si="4"/>
        <v>18.2</v>
      </c>
      <c r="W21" s="21">
        <f t="shared" si="4"/>
        <v>15</v>
      </c>
      <c r="X21" s="21">
        <f t="shared" si="4"/>
        <v>18.899999999999999</v>
      </c>
      <c r="Y21" s="21">
        <f t="shared" si="4"/>
        <v>18.3</v>
      </c>
      <c r="Z21" s="26">
        <f t="shared" si="1"/>
        <v>17.963636363636365</v>
      </c>
    </row>
    <row r="22" spans="1:26" ht="48" customHeight="1" x14ac:dyDescent="0.25">
      <c r="A22" s="6" t="s">
        <v>41</v>
      </c>
      <c r="B22" s="8" t="s">
        <v>42</v>
      </c>
      <c r="C22" s="6" t="s">
        <v>34</v>
      </c>
      <c r="D22" s="4">
        <v>92</v>
      </c>
      <c r="E22" s="4">
        <v>94</v>
      </c>
      <c r="F22" s="4">
        <v>98</v>
      </c>
      <c r="G22" s="4">
        <v>94</v>
      </c>
      <c r="H22" s="4">
        <v>89</v>
      </c>
      <c r="I22" s="4">
        <v>90</v>
      </c>
      <c r="J22" s="4">
        <v>96</v>
      </c>
      <c r="K22" s="4">
        <v>94</v>
      </c>
      <c r="L22" s="4">
        <v>98</v>
      </c>
      <c r="M22" s="4">
        <v>99</v>
      </c>
      <c r="N22" s="4">
        <v>100</v>
      </c>
      <c r="O22" s="4">
        <v>98</v>
      </c>
      <c r="P22" s="4">
        <v>88</v>
      </c>
      <c r="Q22" s="4">
        <v>89</v>
      </c>
      <c r="R22" s="4">
        <v>87</v>
      </c>
      <c r="S22" s="4">
        <v>91</v>
      </c>
      <c r="T22" s="4">
        <v>99</v>
      </c>
      <c r="U22" s="4">
        <v>94</v>
      </c>
      <c r="V22" s="4">
        <v>95</v>
      </c>
      <c r="W22" s="4">
        <v>98</v>
      </c>
      <c r="X22" s="4">
        <v>98</v>
      </c>
      <c r="Y22" s="4">
        <v>91</v>
      </c>
      <c r="Z22" s="26">
        <f t="shared" si="1"/>
        <v>94.181818181818187</v>
      </c>
    </row>
    <row r="23" spans="1:26" ht="48" customHeight="1" x14ac:dyDescent="0.25">
      <c r="A23" s="6" t="s">
        <v>43</v>
      </c>
      <c r="B23" s="8" t="s">
        <v>44</v>
      </c>
      <c r="C23" s="6" t="s">
        <v>34</v>
      </c>
      <c r="D23" s="4">
        <v>72</v>
      </c>
      <c r="E23" s="4">
        <v>91</v>
      </c>
      <c r="F23" s="4">
        <v>95</v>
      </c>
      <c r="G23" s="4">
        <v>94</v>
      </c>
      <c r="H23" s="4">
        <v>92</v>
      </c>
      <c r="I23" s="4">
        <v>96</v>
      </c>
      <c r="J23" s="4">
        <v>95</v>
      </c>
      <c r="K23" s="4">
        <v>88</v>
      </c>
      <c r="L23" s="4">
        <v>78</v>
      </c>
      <c r="M23" s="4">
        <v>94</v>
      </c>
      <c r="N23" s="4">
        <v>98</v>
      </c>
      <c r="O23" s="4">
        <v>97</v>
      </c>
      <c r="P23" s="4">
        <v>85</v>
      </c>
      <c r="Q23" s="4">
        <v>82</v>
      </c>
      <c r="R23" s="4">
        <v>74</v>
      </c>
      <c r="S23" s="4">
        <v>78</v>
      </c>
      <c r="T23" s="4">
        <v>82</v>
      </c>
      <c r="U23" s="4">
        <v>67</v>
      </c>
      <c r="V23" s="4">
        <v>87</v>
      </c>
      <c r="W23" s="4">
        <v>52</v>
      </c>
      <c r="X23" s="4">
        <v>91</v>
      </c>
      <c r="Y23" s="4">
        <v>92</v>
      </c>
      <c r="Z23" s="26">
        <f t="shared" si="1"/>
        <v>85.454545454545453</v>
      </c>
    </row>
    <row r="24" spans="1:26" ht="16.5" customHeight="1" x14ac:dyDescent="0.25">
      <c r="A24" s="7" t="s">
        <v>45</v>
      </c>
      <c r="B24" s="32" t="s">
        <v>46</v>
      </c>
      <c r="C24" s="32"/>
      <c r="D24" s="20">
        <f t="shared" ref="D24:Y24" si="5">SUM(D25:D27)/10</f>
        <v>14.8</v>
      </c>
      <c r="E24" s="20">
        <f t="shared" si="5"/>
        <v>27.4</v>
      </c>
      <c r="F24" s="20">
        <f t="shared" si="5"/>
        <v>24.7</v>
      </c>
      <c r="G24" s="20">
        <f t="shared" si="5"/>
        <v>27.7</v>
      </c>
      <c r="H24" s="20">
        <f t="shared" si="5"/>
        <v>21.9</v>
      </c>
      <c r="I24" s="20">
        <f t="shared" si="5"/>
        <v>27.5</v>
      </c>
      <c r="J24" s="20">
        <f t="shared" si="5"/>
        <v>28.4</v>
      </c>
      <c r="K24" s="20">
        <f t="shared" si="5"/>
        <v>16.600000000000001</v>
      </c>
      <c r="L24" s="20">
        <f t="shared" si="5"/>
        <v>21.4</v>
      </c>
      <c r="M24" s="20">
        <f t="shared" si="5"/>
        <v>27.3</v>
      </c>
      <c r="N24" s="20">
        <f t="shared" si="5"/>
        <v>29</v>
      </c>
      <c r="O24" s="20">
        <f t="shared" si="5"/>
        <v>25.5</v>
      </c>
      <c r="P24" s="20">
        <f t="shared" si="5"/>
        <v>23.7</v>
      </c>
      <c r="Q24" s="20">
        <f t="shared" si="5"/>
        <v>22</v>
      </c>
      <c r="R24" s="20">
        <f t="shared" si="5"/>
        <v>20.100000000000001</v>
      </c>
      <c r="S24" s="20">
        <f t="shared" si="5"/>
        <v>24.5</v>
      </c>
      <c r="T24" s="20">
        <f t="shared" si="5"/>
        <v>27.2</v>
      </c>
      <c r="U24" s="20">
        <f t="shared" si="5"/>
        <v>20.9</v>
      </c>
      <c r="V24" s="20">
        <f t="shared" si="5"/>
        <v>25.9</v>
      </c>
      <c r="W24" s="20">
        <f t="shared" si="5"/>
        <v>12.2</v>
      </c>
      <c r="X24" s="20">
        <f t="shared" si="5"/>
        <v>25.7</v>
      </c>
      <c r="Y24" s="20">
        <f t="shared" si="5"/>
        <v>22.8</v>
      </c>
      <c r="Z24" s="26">
        <f t="shared" si="1"/>
        <v>23.509090909090904</v>
      </c>
    </row>
    <row r="25" spans="1:26" ht="48" customHeight="1" x14ac:dyDescent="0.25">
      <c r="A25" s="6" t="s">
        <v>47</v>
      </c>
      <c r="B25" s="8" t="s">
        <v>48</v>
      </c>
      <c r="C25" s="6" t="s">
        <v>34</v>
      </c>
      <c r="D25" s="4">
        <v>56</v>
      </c>
      <c r="E25" s="4">
        <v>87</v>
      </c>
      <c r="F25" s="4">
        <v>65</v>
      </c>
      <c r="G25" s="4">
        <v>84</v>
      </c>
      <c r="H25" s="4">
        <v>72</v>
      </c>
      <c r="I25" s="4">
        <v>91</v>
      </c>
      <c r="J25" s="4">
        <v>94</v>
      </c>
      <c r="K25" s="4">
        <v>36</v>
      </c>
      <c r="L25" s="4">
        <v>74</v>
      </c>
      <c r="M25" s="4">
        <v>87</v>
      </c>
      <c r="N25" s="4">
        <v>99</v>
      </c>
      <c r="O25" s="4">
        <v>85</v>
      </c>
      <c r="P25" s="4">
        <v>81</v>
      </c>
      <c r="Q25" s="4">
        <v>69</v>
      </c>
      <c r="R25" s="4">
        <v>75</v>
      </c>
      <c r="S25" s="4">
        <v>82</v>
      </c>
      <c r="T25" s="4">
        <v>94</v>
      </c>
      <c r="U25" s="4">
        <v>86</v>
      </c>
      <c r="V25" s="4">
        <v>90</v>
      </c>
      <c r="W25" s="4">
        <v>42</v>
      </c>
      <c r="X25" s="4">
        <v>84</v>
      </c>
      <c r="Y25" s="4">
        <v>76</v>
      </c>
      <c r="Z25" s="26">
        <f t="shared" si="1"/>
        <v>77.681818181818187</v>
      </c>
    </row>
    <row r="26" spans="1:26" ht="47.25" x14ac:dyDescent="0.25">
      <c r="A26" s="6" t="s">
        <v>49</v>
      </c>
      <c r="B26" s="8" t="s">
        <v>50</v>
      </c>
      <c r="C26" s="6" t="s">
        <v>34</v>
      </c>
      <c r="D26" s="4">
        <v>62</v>
      </c>
      <c r="E26" s="4">
        <v>93</v>
      </c>
      <c r="F26" s="4">
        <v>91</v>
      </c>
      <c r="G26" s="4">
        <v>96</v>
      </c>
      <c r="H26" s="4">
        <v>81</v>
      </c>
      <c r="I26" s="4">
        <v>89</v>
      </c>
      <c r="J26" s="4">
        <v>96</v>
      </c>
      <c r="K26" s="4">
        <v>72</v>
      </c>
      <c r="L26" s="4">
        <v>71</v>
      </c>
      <c r="M26" s="4">
        <v>92</v>
      </c>
      <c r="N26" s="4">
        <v>93</v>
      </c>
      <c r="O26" s="4">
        <v>88</v>
      </c>
      <c r="P26" s="4">
        <v>72</v>
      </c>
      <c r="Q26" s="4">
        <v>73</v>
      </c>
      <c r="R26" s="4">
        <v>64</v>
      </c>
      <c r="S26" s="4">
        <v>78</v>
      </c>
      <c r="T26" s="4">
        <v>83</v>
      </c>
      <c r="U26" s="4">
        <v>61</v>
      </c>
      <c r="V26" s="4">
        <v>82</v>
      </c>
      <c r="W26" s="4">
        <v>46</v>
      </c>
      <c r="X26" s="4">
        <v>78</v>
      </c>
      <c r="Y26" s="4">
        <v>74</v>
      </c>
      <c r="Z26" s="26">
        <f t="shared" si="1"/>
        <v>78.86363636363636</v>
      </c>
    </row>
    <row r="27" spans="1:26" ht="47.25" x14ac:dyDescent="0.25">
      <c r="A27" s="6" t="s">
        <v>51</v>
      </c>
      <c r="B27" s="8" t="s">
        <v>52</v>
      </c>
      <c r="C27" s="6" t="s">
        <v>34</v>
      </c>
      <c r="D27" s="4">
        <v>30</v>
      </c>
      <c r="E27" s="4">
        <v>94</v>
      </c>
      <c r="F27" s="4">
        <v>91</v>
      </c>
      <c r="G27" s="4">
        <v>97</v>
      </c>
      <c r="H27" s="4">
        <v>66</v>
      </c>
      <c r="I27" s="4">
        <v>95</v>
      </c>
      <c r="J27" s="4">
        <v>94</v>
      </c>
      <c r="K27" s="4">
        <v>58</v>
      </c>
      <c r="L27" s="4">
        <v>69</v>
      </c>
      <c r="M27" s="4">
        <v>94</v>
      </c>
      <c r="N27" s="4">
        <v>98</v>
      </c>
      <c r="O27" s="4">
        <v>82</v>
      </c>
      <c r="P27" s="5">
        <v>84</v>
      </c>
      <c r="Q27" s="5">
        <v>78</v>
      </c>
      <c r="R27" s="5">
        <v>62</v>
      </c>
      <c r="S27" s="5">
        <v>85</v>
      </c>
      <c r="T27" s="5">
        <v>95</v>
      </c>
      <c r="U27" s="5">
        <v>62</v>
      </c>
      <c r="V27" s="5">
        <v>87</v>
      </c>
      <c r="W27" s="5">
        <v>34</v>
      </c>
      <c r="X27" s="5">
        <v>95</v>
      </c>
      <c r="Y27" s="5">
        <v>78</v>
      </c>
      <c r="Z27" s="26">
        <f t="shared" si="1"/>
        <v>78.545454545454547</v>
      </c>
    </row>
    <row r="28" spans="1:26" ht="15.75" x14ac:dyDescent="0.25">
      <c r="A28" s="2"/>
      <c r="B28" s="3" t="s">
        <v>77</v>
      </c>
      <c r="C28" s="2"/>
      <c r="D28" s="2">
        <f>SUM(D5:D7,D9:D16)+SUM(D18:D20,D22:D23,D25:D27)/10</f>
        <v>134.69999999999999</v>
      </c>
      <c r="E28" s="2">
        <f t="shared" ref="E28:Y28" si="6">SUM(E5:E7,E9:E16)+SUM(E18:E20,E22:E23,E25:E27)/10</f>
        <v>162.9</v>
      </c>
      <c r="F28" s="2">
        <f t="shared" si="6"/>
        <v>152.5</v>
      </c>
      <c r="G28" s="2">
        <f t="shared" si="6"/>
        <v>150.5</v>
      </c>
      <c r="H28" s="2">
        <f t="shared" si="6"/>
        <v>132.5</v>
      </c>
      <c r="I28" s="2">
        <f t="shared" si="6"/>
        <v>148.6</v>
      </c>
      <c r="J28" s="2">
        <f t="shared" si="6"/>
        <v>151</v>
      </c>
      <c r="K28" s="2">
        <f t="shared" si="6"/>
        <v>131</v>
      </c>
      <c r="L28" s="2">
        <f t="shared" si="6"/>
        <v>133</v>
      </c>
      <c r="M28" s="2">
        <f t="shared" si="6"/>
        <v>152.6</v>
      </c>
      <c r="N28" s="2">
        <f t="shared" si="6"/>
        <v>155.30000000000001</v>
      </c>
      <c r="O28" s="2">
        <f t="shared" si="6"/>
        <v>142.5</v>
      </c>
      <c r="P28" s="2">
        <f t="shared" si="6"/>
        <v>130.5</v>
      </c>
      <c r="Q28" s="2">
        <f t="shared" si="6"/>
        <v>127.1</v>
      </c>
      <c r="R28" s="2">
        <f t="shared" si="6"/>
        <v>125.7</v>
      </c>
      <c r="S28" s="2">
        <f t="shared" si="6"/>
        <v>130.9</v>
      </c>
      <c r="T28" s="2">
        <f t="shared" si="6"/>
        <v>137.80000000000001</v>
      </c>
      <c r="U28" s="2">
        <f t="shared" si="6"/>
        <v>124</v>
      </c>
      <c r="V28" s="2">
        <f t="shared" si="6"/>
        <v>136.6</v>
      </c>
      <c r="W28" s="2">
        <f t="shared" si="6"/>
        <v>106.2</v>
      </c>
      <c r="X28" s="2">
        <f t="shared" si="6"/>
        <v>139.1</v>
      </c>
      <c r="Y28" s="2">
        <f t="shared" si="6"/>
        <v>132.1</v>
      </c>
      <c r="Z28" s="26">
        <f t="shared" si="1"/>
        <v>138.04999999999998</v>
      </c>
    </row>
  </sheetData>
  <sheetProtection password="EF59" sheet="1" objects="1" scenarios="1" selectLockedCells="1" selectUnlockedCells="1"/>
  <mergeCells count="10">
    <mergeCell ref="B24:C24"/>
    <mergeCell ref="P2:X2"/>
    <mergeCell ref="B4:C4"/>
    <mergeCell ref="C2:C3"/>
    <mergeCell ref="B2:B3"/>
    <mergeCell ref="A2:A3"/>
    <mergeCell ref="D2:O2"/>
    <mergeCell ref="B8:C8"/>
    <mergeCell ref="B17:C17"/>
    <mergeCell ref="B21:C21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W28"/>
  <sheetViews>
    <sheetView zoomScale="70" zoomScaleNormal="70" workbookViewId="0">
      <pane xSplit="3" ySplit="4" topLeftCell="S10" activePane="bottomRight" state="frozen"/>
      <selection activeCell="S14" sqref="S14"/>
      <selection pane="topRight" activeCell="S14" sqref="S14"/>
      <selection pane="bottomLeft" activeCell="S14" sqref="S14"/>
      <selection pane="bottomRight" activeCell="S14" sqref="S14"/>
    </sheetView>
  </sheetViews>
  <sheetFormatPr defaultRowHeight="15" x14ac:dyDescent="0.25"/>
  <cols>
    <col min="2" max="2" width="92.42578125" customWidth="1"/>
    <col min="3" max="3" width="21.5703125" customWidth="1"/>
    <col min="23" max="23" width="13.140625" bestFit="1" customWidth="1"/>
  </cols>
  <sheetData>
    <row r="2" spans="1:23" ht="15" customHeight="1" x14ac:dyDescent="0.25">
      <c r="A2" s="30" t="s">
        <v>0</v>
      </c>
      <c r="B2" s="30" t="s">
        <v>1</v>
      </c>
      <c r="C2" s="30" t="s">
        <v>2</v>
      </c>
      <c r="D2" s="33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5"/>
    </row>
    <row r="3" spans="1:23" ht="104.25" customHeight="1" x14ac:dyDescent="0.25">
      <c r="A3" s="30"/>
      <c r="B3" s="30"/>
      <c r="C3" s="30"/>
      <c r="D3" s="11" t="s">
        <v>80</v>
      </c>
      <c r="E3" s="11" t="s">
        <v>81</v>
      </c>
      <c r="F3" s="11" t="s">
        <v>82</v>
      </c>
      <c r="G3" s="11" t="s">
        <v>83</v>
      </c>
      <c r="H3" s="11" t="s">
        <v>84</v>
      </c>
      <c r="I3" s="11" t="s">
        <v>85</v>
      </c>
      <c r="J3" s="11" t="s">
        <v>86</v>
      </c>
      <c r="K3" s="11" t="s">
        <v>87</v>
      </c>
      <c r="L3" s="11" t="s">
        <v>88</v>
      </c>
      <c r="M3" s="11" t="s">
        <v>89</v>
      </c>
      <c r="N3" s="11" t="s">
        <v>90</v>
      </c>
      <c r="O3" s="11" t="s">
        <v>91</v>
      </c>
      <c r="P3" s="11" t="s">
        <v>92</v>
      </c>
      <c r="Q3" s="11" t="s">
        <v>93</v>
      </c>
      <c r="R3" s="11" t="s">
        <v>94</v>
      </c>
      <c r="S3" s="11" t="s">
        <v>95</v>
      </c>
      <c r="T3" s="11" t="s">
        <v>96</v>
      </c>
      <c r="U3" s="11" t="s">
        <v>97</v>
      </c>
      <c r="V3" s="11" t="s">
        <v>98</v>
      </c>
      <c r="W3" s="28" t="s">
        <v>102</v>
      </c>
    </row>
    <row r="4" spans="1:23" ht="15.75" x14ac:dyDescent="0.25">
      <c r="A4" s="12" t="s">
        <v>3</v>
      </c>
      <c r="B4" s="30" t="s">
        <v>4</v>
      </c>
      <c r="C4" s="30"/>
      <c r="D4" s="14"/>
      <c r="E4" s="15"/>
      <c r="F4" s="15"/>
      <c r="G4" s="15"/>
      <c r="H4" s="15"/>
      <c r="I4" s="17">
        <f t="shared" ref="I4:V4" si="0">SUM(I5:I7)</f>
        <v>22</v>
      </c>
      <c r="J4" s="17">
        <f t="shared" si="0"/>
        <v>21</v>
      </c>
      <c r="K4" s="17">
        <f t="shared" si="0"/>
        <v>22</v>
      </c>
      <c r="L4" s="17">
        <f t="shared" si="0"/>
        <v>22</v>
      </c>
      <c r="M4" s="17">
        <f t="shared" si="0"/>
        <v>23</v>
      </c>
      <c r="N4" s="17">
        <f t="shared" si="0"/>
        <v>25</v>
      </c>
      <c r="O4" s="17">
        <f t="shared" si="0"/>
        <v>25</v>
      </c>
      <c r="P4" s="17">
        <f t="shared" si="0"/>
        <v>25</v>
      </c>
      <c r="Q4" s="17">
        <f t="shared" si="0"/>
        <v>25</v>
      </c>
      <c r="R4" s="17">
        <f t="shared" si="0"/>
        <v>26</v>
      </c>
      <c r="S4" s="17">
        <f t="shared" si="0"/>
        <v>25</v>
      </c>
      <c r="T4" s="17">
        <f t="shared" si="0"/>
        <v>21</v>
      </c>
      <c r="U4" s="17">
        <f t="shared" si="0"/>
        <v>25</v>
      </c>
      <c r="V4" s="17">
        <f t="shared" si="0"/>
        <v>25</v>
      </c>
      <c r="W4" s="25">
        <f>AVERAGE(I4:V4)</f>
        <v>23.714285714285715</v>
      </c>
    </row>
    <row r="5" spans="1:23" ht="47.25" x14ac:dyDescent="0.25">
      <c r="A5" s="6" t="s">
        <v>5</v>
      </c>
      <c r="B5" s="8" t="s">
        <v>6</v>
      </c>
      <c r="C5" s="6" t="s">
        <v>7</v>
      </c>
      <c r="D5" s="4">
        <v>10</v>
      </c>
      <c r="E5" s="4">
        <v>9</v>
      </c>
      <c r="F5" s="4">
        <v>8</v>
      </c>
      <c r="G5" s="4">
        <v>7</v>
      </c>
      <c r="H5" s="4">
        <v>5</v>
      </c>
      <c r="I5" s="4">
        <v>5</v>
      </c>
      <c r="J5" s="4">
        <v>5</v>
      </c>
      <c r="K5" s="4">
        <v>5</v>
      </c>
      <c r="L5" s="4">
        <v>5</v>
      </c>
      <c r="M5" s="4">
        <v>5</v>
      </c>
      <c r="N5" s="4">
        <v>7</v>
      </c>
      <c r="O5" s="4">
        <v>7</v>
      </c>
      <c r="P5" s="4">
        <v>7</v>
      </c>
      <c r="Q5" s="4">
        <v>7</v>
      </c>
      <c r="R5" s="4">
        <v>8</v>
      </c>
      <c r="S5" s="4">
        <v>7</v>
      </c>
      <c r="T5" s="4">
        <v>5</v>
      </c>
      <c r="U5" s="4">
        <v>7</v>
      </c>
      <c r="V5" s="4">
        <v>7</v>
      </c>
      <c r="W5" s="25">
        <f t="shared" ref="W5:W28" si="1">AVERAGE(I5:V5)</f>
        <v>6.2142857142857144</v>
      </c>
    </row>
    <row r="6" spans="1:23" ht="31.5" x14ac:dyDescent="0.25">
      <c r="A6" s="6" t="s">
        <v>8</v>
      </c>
      <c r="B6" s="8" t="s">
        <v>9</v>
      </c>
      <c r="C6" s="6" t="s">
        <v>7</v>
      </c>
      <c r="D6" s="4">
        <v>10</v>
      </c>
      <c r="E6" s="4">
        <v>10</v>
      </c>
      <c r="F6" s="4">
        <v>10</v>
      </c>
      <c r="G6" s="4">
        <v>10</v>
      </c>
      <c r="H6" s="4">
        <v>10</v>
      </c>
      <c r="I6" s="4">
        <v>10</v>
      </c>
      <c r="J6" s="4">
        <v>10</v>
      </c>
      <c r="K6" s="4">
        <v>10</v>
      </c>
      <c r="L6" s="4">
        <v>10</v>
      </c>
      <c r="M6" s="4">
        <v>10</v>
      </c>
      <c r="N6" s="4">
        <v>10</v>
      </c>
      <c r="O6" s="4">
        <v>10</v>
      </c>
      <c r="P6" s="4">
        <v>10</v>
      </c>
      <c r="Q6" s="4">
        <v>10</v>
      </c>
      <c r="R6" s="4">
        <v>10</v>
      </c>
      <c r="S6" s="4">
        <v>10</v>
      </c>
      <c r="T6" s="4">
        <v>10</v>
      </c>
      <c r="U6" s="4">
        <v>10</v>
      </c>
      <c r="V6" s="4">
        <v>10</v>
      </c>
      <c r="W6" s="25">
        <f t="shared" si="1"/>
        <v>10</v>
      </c>
    </row>
    <row r="7" spans="1:23" ht="47.25" x14ac:dyDescent="0.25">
      <c r="A7" s="6" t="s">
        <v>10</v>
      </c>
      <c r="B7" s="8" t="s">
        <v>11</v>
      </c>
      <c r="C7" s="6" t="s">
        <v>7</v>
      </c>
      <c r="D7" s="4">
        <v>9</v>
      </c>
      <c r="E7" s="4">
        <v>9</v>
      </c>
      <c r="F7" s="4">
        <v>9</v>
      </c>
      <c r="G7" s="4">
        <v>9</v>
      </c>
      <c r="H7" s="4">
        <v>9</v>
      </c>
      <c r="I7" s="4">
        <v>7</v>
      </c>
      <c r="J7" s="4">
        <v>6</v>
      </c>
      <c r="K7" s="4">
        <v>7</v>
      </c>
      <c r="L7" s="4">
        <v>7</v>
      </c>
      <c r="M7" s="4">
        <v>8</v>
      </c>
      <c r="N7" s="4">
        <v>8</v>
      </c>
      <c r="O7" s="4">
        <v>8</v>
      </c>
      <c r="P7" s="4">
        <v>8</v>
      </c>
      <c r="Q7" s="4">
        <v>8</v>
      </c>
      <c r="R7" s="4">
        <v>8</v>
      </c>
      <c r="S7" s="4">
        <v>8</v>
      </c>
      <c r="T7" s="4">
        <v>6</v>
      </c>
      <c r="U7" s="4">
        <v>8</v>
      </c>
      <c r="V7" s="4">
        <v>8</v>
      </c>
      <c r="W7" s="25">
        <f t="shared" si="1"/>
        <v>7.5</v>
      </c>
    </row>
    <row r="8" spans="1:23" ht="15.75" x14ac:dyDescent="0.25">
      <c r="A8" s="12" t="s">
        <v>12</v>
      </c>
      <c r="B8" s="30" t="s">
        <v>13</v>
      </c>
      <c r="C8" s="30"/>
      <c r="D8" s="16">
        <f t="shared" ref="D8:V8" si="2">SUM(D9:D16)</f>
        <v>56</v>
      </c>
      <c r="E8" s="16">
        <f t="shared" si="2"/>
        <v>57</v>
      </c>
      <c r="F8" s="16">
        <f t="shared" si="2"/>
        <v>58</v>
      </c>
      <c r="G8" s="16">
        <f t="shared" si="2"/>
        <v>58</v>
      </c>
      <c r="H8" s="16">
        <f t="shared" si="2"/>
        <v>51</v>
      </c>
      <c r="I8" s="16">
        <f t="shared" si="2"/>
        <v>52</v>
      </c>
      <c r="J8" s="16">
        <f t="shared" si="2"/>
        <v>50</v>
      </c>
      <c r="K8" s="16">
        <f t="shared" si="2"/>
        <v>53</v>
      </c>
      <c r="L8" s="16">
        <f t="shared" si="2"/>
        <v>53</v>
      </c>
      <c r="M8" s="16">
        <f t="shared" si="2"/>
        <v>55</v>
      </c>
      <c r="N8" s="16">
        <f t="shared" si="2"/>
        <v>55</v>
      </c>
      <c r="O8" s="16">
        <f t="shared" si="2"/>
        <v>55</v>
      </c>
      <c r="P8" s="16">
        <f t="shared" si="2"/>
        <v>56</v>
      </c>
      <c r="Q8" s="16">
        <f t="shared" si="2"/>
        <v>55</v>
      </c>
      <c r="R8" s="16">
        <f t="shared" si="2"/>
        <v>55</v>
      </c>
      <c r="S8" s="16">
        <f t="shared" si="2"/>
        <v>56</v>
      </c>
      <c r="T8" s="16">
        <f t="shared" si="2"/>
        <v>54</v>
      </c>
      <c r="U8" s="16">
        <f t="shared" si="2"/>
        <v>55</v>
      </c>
      <c r="V8" s="16">
        <f t="shared" si="2"/>
        <v>55</v>
      </c>
      <c r="W8" s="25">
        <f t="shared" si="1"/>
        <v>54.214285714285715</v>
      </c>
    </row>
    <row r="9" spans="1:23" ht="31.5" x14ac:dyDescent="0.25">
      <c r="A9" s="6" t="s">
        <v>14</v>
      </c>
      <c r="B9" s="8" t="s">
        <v>15</v>
      </c>
      <c r="C9" s="6" t="s">
        <v>7</v>
      </c>
      <c r="D9" s="4">
        <v>9</v>
      </c>
      <c r="E9" s="4">
        <v>10</v>
      </c>
      <c r="F9" s="4">
        <v>10</v>
      </c>
      <c r="G9" s="4">
        <v>10</v>
      </c>
      <c r="H9" s="4">
        <v>10</v>
      </c>
      <c r="I9" s="4">
        <v>10</v>
      </c>
      <c r="J9" s="4">
        <v>10</v>
      </c>
      <c r="K9" s="4">
        <v>10</v>
      </c>
      <c r="L9" s="4">
        <v>10</v>
      </c>
      <c r="M9" s="4">
        <v>10</v>
      </c>
      <c r="N9" s="4">
        <v>10</v>
      </c>
      <c r="O9" s="4">
        <v>10</v>
      </c>
      <c r="P9" s="4">
        <v>10</v>
      </c>
      <c r="Q9" s="4">
        <v>10</v>
      </c>
      <c r="R9" s="4">
        <v>10</v>
      </c>
      <c r="S9" s="4">
        <v>10</v>
      </c>
      <c r="T9" s="4">
        <v>10</v>
      </c>
      <c r="U9" s="4">
        <v>10</v>
      </c>
      <c r="V9" s="4">
        <v>10</v>
      </c>
      <c r="W9" s="25">
        <f t="shared" si="1"/>
        <v>10</v>
      </c>
    </row>
    <row r="10" spans="1:23" ht="15.75" x14ac:dyDescent="0.25">
      <c r="A10" s="6" t="s">
        <v>16</v>
      </c>
      <c r="B10" s="8" t="s">
        <v>17</v>
      </c>
      <c r="C10" s="6" t="s">
        <v>7</v>
      </c>
      <c r="D10" s="4">
        <v>9</v>
      </c>
      <c r="E10" s="4">
        <v>9</v>
      </c>
      <c r="F10" s="4">
        <v>9</v>
      </c>
      <c r="G10" s="4">
        <v>9</v>
      </c>
      <c r="H10" s="4">
        <v>8</v>
      </c>
      <c r="I10" s="4">
        <v>8</v>
      </c>
      <c r="J10" s="4">
        <v>7</v>
      </c>
      <c r="K10" s="4">
        <v>8</v>
      </c>
      <c r="L10" s="4">
        <v>8</v>
      </c>
      <c r="M10" s="4">
        <v>9</v>
      </c>
      <c r="N10" s="4">
        <v>9</v>
      </c>
      <c r="O10" s="4">
        <v>9</v>
      </c>
      <c r="P10" s="4">
        <v>9</v>
      </c>
      <c r="Q10" s="4">
        <v>9</v>
      </c>
      <c r="R10" s="4">
        <v>8</v>
      </c>
      <c r="S10" s="4">
        <v>9</v>
      </c>
      <c r="T10" s="4">
        <v>9</v>
      </c>
      <c r="U10" s="4">
        <v>9</v>
      </c>
      <c r="V10" s="4">
        <v>9</v>
      </c>
      <c r="W10" s="25">
        <f t="shared" si="1"/>
        <v>8.5714285714285712</v>
      </c>
    </row>
    <row r="11" spans="1:23" ht="31.5" x14ac:dyDescent="0.25">
      <c r="A11" s="6" t="s">
        <v>18</v>
      </c>
      <c r="B11" s="8" t="s">
        <v>19</v>
      </c>
      <c r="C11" s="6" t="s">
        <v>7</v>
      </c>
      <c r="D11" s="4">
        <v>9</v>
      </c>
      <c r="E11" s="4">
        <v>9</v>
      </c>
      <c r="F11" s="4">
        <v>9</v>
      </c>
      <c r="G11" s="4">
        <v>9</v>
      </c>
      <c r="H11" s="4">
        <v>9</v>
      </c>
      <c r="I11" s="4">
        <v>9</v>
      </c>
      <c r="J11" s="4">
        <v>9</v>
      </c>
      <c r="K11" s="4">
        <v>9</v>
      </c>
      <c r="L11" s="4">
        <v>9</v>
      </c>
      <c r="M11" s="4">
        <v>9</v>
      </c>
      <c r="N11" s="4">
        <v>9</v>
      </c>
      <c r="O11" s="4">
        <v>9</v>
      </c>
      <c r="P11" s="4">
        <v>9</v>
      </c>
      <c r="Q11" s="4">
        <v>9</v>
      </c>
      <c r="R11" s="4">
        <v>9</v>
      </c>
      <c r="S11" s="4">
        <v>9</v>
      </c>
      <c r="T11" s="4">
        <v>9</v>
      </c>
      <c r="U11" s="4">
        <v>9</v>
      </c>
      <c r="V11" s="4">
        <v>9</v>
      </c>
      <c r="W11" s="25">
        <f t="shared" si="1"/>
        <v>9</v>
      </c>
    </row>
    <row r="12" spans="1:23" ht="15.75" x14ac:dyDescent="0.25">
      <c r="A12" s="6" t="s">
        <v>20</v>
      </c>
      <c r="B12" s="8" t="s">
        <v>21</v>
      </c>
      <c r="C12" s="6" t="s">
        <v>7</v>
      </c>
      <c r="D12" s="4">
        <v>9</v>
      </c>
      <c r="E12" s="4">
        <v>9</v>
      </c>
      <c r="F12" s="4">
        <v>9</v>
      </c>
      <c r="G12" s="4">
        <v>9</v>
      </c>
      <c r="H12" s="4">
        <v>8</v>
      </c>
      <c r="I12" s="4">
        <v>8</v>
      </c>
      <c r="J12" s="4">
        <v>8</v>
      </c>
      <c r="K12" s="4">
        <v>8</v>
      </c>
      <c r="L12" s="4">
        <v>8</v>
      </c>
      <c r="M12" s="4">
        <v>8</v>
      </c>
      <c r="N12" s="4">
        <v>8</v>
      </c>
      <c r="O12" s="4">
        <v>8</v>
      </c>
      <c r="P12" s="4">
        <v>8</v>
      </c>
      <c r="Q12" s="4">
        <v>8</v>
      </c>
      <c r="R12" s="4">
        <v>8</v>
      </c>
      <c r="S12" s="4">
        <v>8</v>
      </c>
      <c r="T12" s="4">
        <v>8</v>
      </c>
      <c r="U12" s="4">
        <v>8</v>
      </c>
      <c r="V12" s="4">
        <v>8</v>
      </c>
      <c r="W12" s="25">
        <f t="shared" si="1"/>
        <v>8</v>
      </c>
    </row>
    <row r="13" spans="1:23" ht="15.75" x14ac:dyDescent="0.25">
      <c r="A13" s="6" t="s">
        <v>22</v>
      </c>
      <c r="B13" s="8" t="s">
        <v>23</v>
      </c>
      <c r="C13" s="6" t="s">
        <v>7</v>
      </c>
      <c r="D13" s="4">
        <v>5</v>
      </c>
      <c r="E13" s="4">
        <v>5</v>
      </c>
      <c r="F13" s="4">
        <v>5</v>
      </c>
      <c r="G13" s="4">
        <v>5</v>
      </c>
      <c r="H13" s="4">
        <v>4</v>
      </c>
      <c r="I13" s="4">
        <v>4</v>
      </c>
      <c r="J13" s="4">
        <v>4</v>
      </c>
      <c r="K13" s="4">
        <v>4</v>
      </c>
      <c r="L13" s="4">
        <v>4</v>
      </c>
      <c r="M13" s="4">
        <v>4</v>
      </c>
      <c r="N13" s="4">
        <v>4</v>
      </c>
      <c r="O13" s="4">
        <v>4</v>
      </c>
      <c r="P13" s="4">
        <v>4</v>
      </c>
      <c r="Q13" s="4">
        <v>4</v>
      </c>
      <c r="R13" s="4">
        <v>4</v>
      </c>
      <c r="S13" s="4">
        <v>4</v>
      </c>
      <c r="T13" s="4">
        <v>4</v>
      </c>
      <c r="U13" s="4">
        <v>4</v>
      </c>
      <c r="V13" s="4">
        <v>4</v>
      </c>
      <c r="W13" s="25">
        <f t="shared" si="1"/>
        <v>4</v>
      </c>
    </row>
    <row r="14" spans="1:23" ht="63" x14ac:dyDescent="0.25">
      <c r="A14" s="6" t="s">
        <v>24</v>
      </c>
      <c r="B14" s="9" t="s">
        <v>99</v>
      </c>
      <c r="C14" s="6" t="s">
        <v>7</v>
      </c>
      <c r="D14" s="4">
        <v>8</v>
      </c>
      <c r="E14" s="4">
        <v>8</v>
      </c>
      <c r="F14" s="4">
        <v>8</v>
      </c>
      <c r="G14" s="4">
        <v>8</v>
      </c>
      <c r="H14" s="4">
        <v>5</v>
      </c>
      <c r="I14" s="4">
        <v>5</v>
      </c>
      <c r="J14" s="4">
        <v>5</v>
      </c>
      <c r="K14" s="4">
        <v>7</v>
      </c>
      <c r="L14" s="4">
        <v>6</v>
      </c>
      <c r="M14" s="4">
        <v>8</v>
      </c>
      <c r="N14" s="4">
        <v>7</v>
      </c>
      <c r="O14" s="4">
        <v>8</v>
      </c>
      <c r="P14" s="4">
        <v>8</v>
      </c>
      <c r="Q14" s="4">
        <v>8</v>
      </c>
      <c r="R14" s="4">
        <v>8</v>
      </c>
      <c r="S14" s="4">
        <v>8</v>
      </c>
      <c r="T14" s="4">
        <v>7</v>
      </c>
      <c r="U14" s="4">
        <v>7</v>
      </c>
      <c r="V14" s="4">
        <v>7</v>
      </c>
      <c r="W14" s="25">
        <f t="shared" si="1"/>
        <v>7.0714285714285712</v>
      </c>
    </row>
    <row r="15" spans="1:23" ht="31.5" x14ac:dyDescent="0.25">
      <c r="A15" s="6" t="s">
        <v>26</v>
      </c>
      <c r="B15" s="8" t="s">
        <v>27</v>
      </c>
      <c r="C15" s="6" t="s">
        <v>7</v>
      </c>
      <c r="D15" s="4">
        <v>3</v>
      </c>
      <c r="E15" s="4">
        <v>3</v>
      </c>
      <c r="F15" s="4">
        <v>3</v>
      </c>
      <c r="G15" s="4">
        <v>3</v>
      </c>
      <c r="H15" s="4">
        <v>3</v>
      </c>
      <c r="I15" s="4">
        <v>3</v>
      </c>
      <c r="J15" s="4">
        <v>3</v>
      </c>
      <c r="K15" s="4">
        <v>3</v>
      </c>
      <c r="L15" s="4">
        <v>3</v>
      </c>
      <c r="M15" s="4">
        <v>3</v>
      </c>
      <c r="N15" s="4">
        <v>3</v>
      </c>
      <c r="O15" s="4">
        <v>3</v>
      </c>
      <c r="P15" s="4">
        <v>3</v>
      </c>
      <c r="Q15" s="4">
        <v>3</v>
      </c>
      <c r="R15" s="4">
        <v>3</v>
      </c>
      <c r="S15" s="4">
        <v>3</v>
      </c>
      <c r="T15" s="4">
        <v>3</v>
      </c>
      <c r="U15" s="4">
        <v>3</v>
      </c>
      <c r="V15" s="4">
        <v>3</v>
      </c>
      <c r="W15" s="25">
        <f t="shared" si="1"/>
        <v>3</v>
      </c>
    </row>
    <row r="16" spans="1:23" ht="31.5" x14ac:dyDescent="0.25">
      <c r="A16" s="6" t="s">
        <v>28</v>
      </c>
      <c r="B16" s="8" t="s">
        <v>29</v>
      </c>
      <c r="C16" s="6" t="s">
        <v>7</v>
      </c>
      <c r="D16" s="4">
        <v>4</v>
      </c>
      <c r="E16" s="4">
        <v>4</v>
      </c>
      <c r="F16" s="4">
        <v>5</v>
      </c>
      <c r="G16" s="4">
        <v>5</v>
      </c>
      <c r="H16" s="4">
        <v>4</v>
      </c>
      <c r="I16" s="4">
        <v>5</v>
      </c>
      <c r="J16" s="4">
        <v>4</v>
      </c>
      <c r="K16" s="4">
        <v>4</v>
      </c>
      <c r="L16" s="4">
        <v>5</v>
      </c>
      <c r="M16" s="4">
        <v>4</v>
      </c>
      <c r="N16" s="4">
        <v>5</v>
      </c>
      <c r="O16" s="4">
        <v>4</v>
      </c>
      <c r="P16" s="4">
        <v>5</v>
      </c>
      <c r="Q16" s="4">
        <v>4</v>
      </c>
      <c r="R16" s="4">
        <v>5</v>
      </c>
      <c r="S16" s="4">
        <v>5</v>
      </c>
      <c r="T16" s="4">
        <v>4</v>
      </c>
      <c r="U16" s="4">
        <v>5</v>
      </c>
      <c r="V16" s="4">
        <v>5</v>
      </c>
      <c r="W16" s="25">
        <f t="shared" si="1"/>
        <v>4.5714285714285712</v>
      </c>
    </row>
    <row r="17" spans="1:23" ht="15.75" x14ac:dyDescent="0.25">
      <c r="A17" s="12" t="s">
        <v>30</v>
      </c>
      <c r="B17" s="32" t="s">
        <v>31</v>
      </c>
      <c r="C17" s="32"/>
      <c r="D17" s="16">
        <f t="shared" ref="D17:V17" si="3">D18/10</f>
        <v>7</v>
      </c>
      <c r="E17" s="16">
        <f t="shared" si="3"/>
        <v>7</v>
      </c>
      <c r="F17" s="16">
        <f t="shared" si="3"/>
        <v>7</v>
      </c>
      <c r="G17" s="16">
        <f t="shared" si="3"/>
        <v>7</v>
      </c>
      <c r="H17" s="16">
        <f t="shared" si="3"/>
        <v>2</v>
      </c>
      <c r="I17" s="16">
        <f t="shared" si="3"/>
        <v>2</v>
      </c>
      <c r="J17" s="16">
        <f t="shared" si="3"/>
        <v>2</v>
      </c>
      <c r="K17" s="16">
        <f t="shared" si="3"/>
        <v>2</v>
      </c>
      <c r="L17" s="16">
        <f t="shared" si="3"/>
        <v>2</v>
      </c>
      <c r="M17" s="16">
        <f t="shared" si="3"/>
        <v>2</v>
      </c>
      <c r="N17" s="16">
        <f t="shared" si="3"/>
        <v>2</v>
      </c>
      <c r="O17" s="16">
        <f t="shared" si="3"/>
        <v>2</v>
      </c>
      <c r="P17" s="16">
        <f t="shared" si="3"/>
        <v>2</v>
      </c>
      <c r="Q17" s="16">
        <f t="shared" si="3"/>
        <v>7</v>
      </c>
      <c r="R17" s="16">
        <f t="shared" si="3"/>
        <v>2</v>
      </c>
      <c r="S17" s="16">
        <f t="shared" si="3"/>
        <v>7</v>
      </c>
      <c r="T17" s="16">
        <f t="shared" si="3"/>
        <v>2</v>
      </c>
      <c r="U17" s="16">
        <f t="shared" si="3"/>
        <v>2</v>
      </c>
      <c r="V17" s="16">
        <f t="shared" si="3"/>
        <v>2</v>
      </c>
      <c r="W17" s="25">
        <f t="shared" si="1"/>
        <v>2.7142857142857144</v>
      </c>
    </row>
    <row r="18" spans="1:23" ht="31.5" x14ac:dyDescent="0.25">
      <c r="A18" s="6" t="s">
        <v>32</v>
      </c>
      <c r="B18" s="8" t="s">
        <v>100</v>
      </c>
      <c r="C18" s="6" t="s">
        <v>34</v>
      </c>
      <c r="D18" s="4">
        <v>70</v>
      </c>
      <c r="E18" s="4">
        <v>70</v>
      </c>
      <c r="F18" s="4">
        <v>70</v>
      </c>
      <c r="G18" s="4">
        <v>70</v>
      </c>
      <c r="H18" s="4">
        <v>20</v>
      </c>
      <c r="I18" s="4">
        <v>20</v>
      </c>
      <c r="J18" s="4">
        <v>20</v>
      </c>
      <c r="K18" s="4">
        <v>20</v>
      </c>
      <c r="L18" s="4">
        <v>20</v>
      </c>
      <c r="M18" s="4">
        <v>20</v>
      </c>
      <c r="N18" s="4">
        <v>20</v>
      </c>
      <c r="O18" s="4">
        <v>20</v>
      </c>
      <c r="P18" s="4">
        <v>20</v>
      </c>
      <c r="Q18" s="4">
        <v>70</v>
      </c>
      <c r="R18" s="4">
        <v>20</v>
      </c>
      <c r="S18" s="4">
        <v>70</v>
      </c>
      <c r="T18" s="4">
        <v>20</v>
      </c>
      <c r="U18" s="4">
        <v>20</v>
      </c>
      <c r="V18" s="4">
        <v>20</v>
      </c>
      <c r="W18" s="25">
        <f t="shared" si="1"/>
        <v>27.142857142857142</v>
      </c>
    </row>
    <row r="19" spans="1:23" ht="32.25" customHeight="1" x14ac:dyDescent="0.25">
      <c r="A19" s="6" t="s">
        <v>35</v>
      </c>
      <c r="B19" s="8" t="s">
        <v>36</v>
      </c>
      <c r="C19" s="6" t="s">
        <v>34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</row>
    <row r="20" spans="1:23" ht="48" customHeight="1" x14ac:dyDescent="0.25">
      <c r="A20" s="6" t="s">
        <v>37</v>
      </c>
      <c r="B20" s="8" t="s">
        <v>38</v>
      </c>
      <c r="C20" s="6" t="s">
        <v>34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</row>
    <row r="21" spans="1:23" ht="15.75" x14ac:dyDescent="0.25">
      <c r="A21" s="12" t="s">
        <v>39</v>
      </c>
      <c r="B21" s="32" t="s">
        <v>40</v>
      </c>
      <c r="C21" s="32"/>
      <c r="D21" s="21">
        <f t="shared" ref="D21:V21" si="4">SUM(D22:D23)/10</f>
        <v>16.5</v>
      </c>
      <c r="E21" s="21">
        <f t="shared" si="4"/>
        <v>16.5</v>
      </c>
      <c r="F21" s="21">
        <f t="shared" si="4"/>
        <v>16.5</v>
      </c>
      <c r="G21" s="21">
        <f t="shared" si="4"/>
        <v>16.5</v>
      </c>
      <c r="H21" s="21">
        <f t="shared" si="4"/>
        <v>16.5</v>
      </c>
      <c r="I21" s="21">
        <f t="shared" si="4"/>
        <v>16.5</v>
      </c>
      <c r="J21" s="21">
        <f t="shared" si="4"/>
        <v>16.5</v>
      </c>
      <c r="K21" s="21">
        <f t="shared" si="4"/>
        <v>16.5</v>
      </c>
      <c r="L21" s="21">
        <f t="shared" si="4"/>
        <v>16.5</v>
      </c>
      <c r="M21" s="21">
        <f t="shared" si="4"/>
        <v>16.5</v>
      </c>
      <c r="N21" s="21">
        <f t="shared" si="4"/>
        <v>16.5</v>
      </c>
      <c r="O21" s="21">
        <f t="shared" si="4"/>
        <v>16.5</v>
      </c>
      <c r="P21" s="21">
        <f t="shared" si="4"/>
        <v>16.5</v>
      </c>
      <c r="Q21" s="21">
        <f t="shared" si="4"/>
        <v>16.5</v>
      </c>
      <c r="R21" s="21">
        <f t="shared" si="4"/>
        <v>16.5</v>
      </c>
      <c r="S21" s="21">
        <f t="shared" si="4"/>
        <v>17.5</v>
      </c>
      <c r="T21" s="21">
        <f t="shared" si="4"/>
        <v>16.5</v>
      </c>
      <c r="U21" s="21">
        <f t="shared" si="4"/>
        <v>16.5</v>
      </c>
      <c r="V21" s="21">
        <f t="shared" si="4"/>
        <v>16.5</v>
      </c>
      <c r="W21" s="25">
        <f t="shared" si="1"/>
        <v>16.571428571428573</v>
      </c>
    </row>
    <row r="22" spans="1:23" ht="47.25" x14ac:dyDescent="0.25">
      <c r="A22" s="6" t="s">
        <v>41</v>
      </c>
      <c r="B22" s="8" t="s">
        <v>42</v>
      </c>
      <c r="C22" s="6" t="s">
        <v>34</v>
      </c>
      <c r="D22" s="4">
        <v>80</v>
      </c>
      <c r="E22" s="4">
        <v>80</v>
      </c>
      <c r="F22" s="4">
        <v>80</v>
      </c>
      <c r="G22" s="4">
        <v>80</v>
      </c>
      <c r="H22" s="4">
        <v>80</v>
      </c>
      <c r="I22" s="4">
        <v>80</v>
      </c>
      <c r="J22" s="4">
        <v>80</v>
      </c>
      <c r="K22" s="4">
        <v>80</v>
      </c>
      <c r="L22" s="4">
        <v>80</v>
      </c>
      <c r="M22" s="4">
        <v>80</v>
      </c>
      <c r="N22" s="4">
        <v>80</v>
      </c>
      <c r="O22" s="4">
        <v>80</v>
      </c>
      <c r="P22" s="4">
        <v>80</v>
      </c>
      <c r="Q22" s="4">
        <v>80</v>
      </c>
      <c r="R22" s="4">
        <v>80</v>
      </c>
      <c r="S22" s="4">
        <v>90</v>
      </c>
      <c r="T22" s="4">
        <v>80</v>
      </c>
      <c r="U22" s="4">
        <v>80</v>
      </c>
      <c r="V22" s="4">
        <v>80</v>
      </c>
      <c r="W22" s="25">
        <f t="shared" si="1"/>
        <v>80.714285714285708</v>
      </c>
    </row>
    <row r="23" spans="1:23" ht="31.5" x14ac:dyDescent="0.25">
      <c r="A23" s="6" t="s">
        <v>43</v>
      </c>
      <c r="B23" s="8" t="s">
        <v>44</v>
      </c>
      <c r="C23" s="6" t="s">
        <v>34</v>
      </c>
      <c r="D23" s="4">
        <v>85</v>
      </c>
      <c r="E23" s="4">
        <v>85</v>
      </c>
      <c r="F23" s="4">
        <v>85</v>
      </c>
      <c r="G23" s="4">
        <v>85</v>
      </c>
      <c r="H23" s="4">
        <v>85</v>
      </c>
      <c r="I23" s="4">
        <v>85</v>
      </c>
      <c r="J23" s="4">
        <v>85</v>
      </c>
      <c r="K23" s="4">
        <v>85</v>
      </c>
      <c r="L23" s="4">
        <v>85</v>
      </c>
      <c r="M23" s="4">
        <v>85</v>
      </c>
      <c r="N23" s="4">
        <v>85</v>
      </c>
      <c r="O23" s="4">
        <v>85</v>
      </c>
      <c r="P23" s="4">
        <v>85</v>
      </c>
      <c r="Q23" s="4">
        <v>85</v>
      </c>
      <c r="R23" s="4">
        <v>85</v>
      </c>
      <c r="S23" s="4">
        <v>85</v>
      </c>
      <c r="T23" s="4">
        <v>85</v>
      </c>
      <c r="U23" s="4">
        <v>85</v>
      </c>
      <c r="V23" s="4">
        <v>85</v>
      </c>
      <c r="W23" s="25">
        <f t="shared" si="1"/>
        <v>85</v>
      </c>
    </row>
    <row r="24" spans="1:23" ht="15.75" x14ac:dyDescent="0.25">
      <c r="A24" s="12" t="s">
        <v>45</v>
      </c>
      <c r="B24" s="32" t="s">
        <v>46</v>
      </c>
      <c r="C24" s="32"/>
      <c r="D24" s="20">
        <f t="shared" ref="D24:V24" si="5">SUM(D25:D27)/10</f>
        <v>15</v>
      </c>
      <c r="E24" s="20">
        <f t="shared" si="5"/>
        <v>28</v>
      </c>
      <c r="F24" s="20">
        <f t="shared" si="5"/>
        <v>26.2</v>
      </c>
      <c r="G24" s="20">
        <f t="shared" si="5"/>
        <v>28.4</v>
      </c>
      <c r="H24" s="20">
        <f t="shared" si="5"/>
        <v>18</v>
      </c>
      <c r="I24" s="20">
        <f t="shared" si="5"/>
        <v>20.8</v>
      </c>
      <c r="J24" s="20">
        <f t="shared" si="5"/>
        <v>20.8</v>
      </c>
      <c r="K24" s="20">
        <f t="shared" si="5"/>
        <v>20.8</v>
      </c>
      <c r="L24" s="20">
        <f t="shared" si="5"/>
        <v>20.8</v>
      </c>
      <c r="M24" s="20">
        <f t="shared" si="5"/>
        <v>20.8</v>
      </c>
      <c r="N24" s="20">
        <f t="shared" si="5"/>
        <v>20.8</v>
      </c>
      <c r="O24" s="20">
        <f t="shared" si="5"/>
        <v>20.8</v>
      </c>
      <c r="P24" s="20">
        <f t="shared" si="5"/>
        <v>20.8</v>
      </c>
      <c r="Q24" s="20">
        <f t="shared" si="5"/>
        <v>20.8</v>
      </c>
      <c r="R24" s="20">
        <f t="shared" si="5"/>
        <v>20.8</v>
      </c>
      <c r="S24" s="20">
        <f t="shared" si="5"/>
        <v>20.8</v>
      </c>
      <c r="T24" s="20">
        <f t="shared" si="5"/>
        <v>20.8</v>
      </c>
      <c r="U24" s="20">
        <f t="shared" si="5"/>
        <v>20.8</v>
      </c>
      <c r="V24" s="20">
        <f t="shared" si="5"/>
        <v>20.8</v>
      </c>
      <c r="W24" s="25">
        <f t="shared" si="1"/>
        <v>20.800000000000004</v>
      </c>
    </row>
    <row r="25" spans="1:23" ht="47.25" x14ac:dyDescent="0.25">
      <c r="A25" s="6" t="s">
        <v>47</v>
      </c>
      <c r="B25" s="8" t="s">
        <v>48</v>
      </c>
      <c r="C25" s="6" t="s">
        <v>34</v>
      </c>
      <c r="D25" s="4">
        <v>50</v>
      </c>
      <c r="E25" s="4">
        <v>93</v>
      </c>
      <c r="F25" s="4">
        <v>87</v>
      </c>
      <c r="G25" s="4">
        <v>95</v>
      </c>
      <c r="H25" s="4">
        <v>50</v>
      </c>
      <c r="I25" s="4">
        <v>60</v>
      </c>
      <c r="J25" s="4">
        <v>60</v>
      </c>
      <c r="K25" s="4">
        <v>60</v>
      </c>
      <c r="L25" s="4">
        <v>60</v>
      </c>
      <c r="M25" s="4">
        <v>60</v>
      </c>
      <c r="N25" s="4">
        <v>60</v>
      </c>
      <c r="O25" s="4">
        <v>60</v>
      </c>
      <c r="P25" s="4">
        <v>60</v>
      </c>
      <c r="Q25" s="4">
        <v>60</v>
      </c>
      <c r="R25" s="4">
        <v>60</v>
      </c>
      <c r="S25" s="4">
        <v>60</v>
      </c>
      <c r="T25" s="4">
        <v>60</v>
      </c>
      <c r="U25" s="4">
        <v>60</v>
      </c>
      <c r="V25" s="4">
        <v>60</v>
      </c>
      <c r="W25" s="25">
        <f t="shared" si="1"/>
        <v>60</v>
      </c>
    </row>
    <row r="26" spans="1:23" ht="31.5" x14ac:dyDescent="0.25">
      <c r="A26" s="6" t="s">
        <v>49</v>
      </c>
      <c r="B26" s="8" t="s">
        <v>50</v>
      </c>
      <c r="C26" s="6" t="s">
        <v>34</v>
      </c>
      <c r="D26" s="4">
        <v>60</v>
      </c>
      <c r="E26" s="4">
        <v>92</v>
      </c>
      <c r="F26" s="4">
        <v>90</v>
      </c>
      <c r="G26" s="4">
        <v>91</v>
      </c>
      <c r="H26" s="4">
        <v>60</v>
      </c>
      <c r="I26" s="4">
        <v>78</v>
      </c>
      <c r="J26" s="4">
        <v>78</v>
      </c>
      <c r="K26" s="4">
        <v>78</v>
      </c>
      <c r="L26" s="4">
        <v>78</v>
      </c>
      <c r="M26" s="4">
        <v>78</v>
      </c>
      <c r="N26" s="4">
        <v>78</v>
      </c>
      <c r="O26" s="4">
        <v>78</v>
      </c>
      <c r="P26" s="4">
        <v>78</v>
      </c>
      <c r="Q26" s="4">
        <v>78</v>
      </c>
      <c r="R26" s="4">
        <v>78</v>
      </c>
      <c r="S26" s="4">
        <v>78</v>
      </c>
      <c r="T26" s="4">
        <v>78</v>
      </c>
      <c r="U26" s="4">
        <v>78</v>
      </c>
      <c r="V26" s="4">
        <v>78</v>
      </c>
      <c r="W26" s="25">
        <f t="shared" si="1"/>
        <v>78</v>
      </c>
    </row>
    <row r="27" spans="1:23" ht="47.25" x14ac:dyDescent="0.25">
      <c r="A27" s="6" t="s">
        <v>51</v>
      </c>
      <c r="B27" s="8" t="s">
        <v>52</v>
      </c>
      <c r="C27" s="6" t="s">
        <v>34</v>
      </c>
      <c r="D27" s="4">
        <v>40</v>
      </c>
      <c r="E27" s="4">
        <v>95</v>
      </c>
      <c r="F27" s="4">
        <v>85</v>
      </c>
      <c r="G27" s="4">
        <v>98</v>
      </c>
      <c r="H27" s="4">
        <v>70</v>
      </c>
      <c r="I27" s="4">
        <v>70</v>
      </c>
      <c r="J27" s="4">
        <v>70</v>
      </c>
      <c r="K27" s="4">
        <v>70</v>
      </c>
      <c r="L27" s="4">
        <v>70</v>
      </c>
      <c r="M27" s="4">
        <v>70</v>
      </c>
      <c r="N27" s="4">
        <v>70</v>
      </c>
      <c r="O27" s="4">
        <v>70</v>
      </c>
      <c r="P27" s="4">
        <v>70</v>
      </c>
      <c r="Q27" s="4">
        <v>70</v>
      </c>
      <c r="R27" s="4">
        <v>70</v>
      </c>
      <c r="S27" s="4">
        <v>70</v>
      </c>
      <c r="T27" s="4">
        <v>70</v>
      </c>
      <c r="U27" s="4">
        <v>70</v>
      </c>
      <c r="V27" s="4">
        <v>70</v>
      </c>
      <c r="W27" s="25">
        <f t="shared" si="1"/>
        <v>70</v>
      </c>
    </row>
    <row r="28" spans="1:23" ht="15.75" x14ac:dyDescent="0.25">
      <c r="A28" s="2"/>
      <c r="B28" s="3" t="s">
        <v>77</v>
      </c>
      <c r="C28" s="2"/>
      <c r="D28" s="13">
        <f t="shared" ref="D28:V28" si="6">SUM(D5:D7,D9:D16)+SUM(D18:D18,D22:D23,D25:D27)/10</f>
        <v>123.5</v>
      </c>
      <c r="E28" s="13">
        <f t="shared" si="6"/>
        <v>136.5</v>
      </c>
      <c r="F28" s="13">
        <f t="shared" si="6"/>
        <v>134.69999999999999</v>
      </c>
      <c r="G28" s="13">
        <f t="shared" si="6"/>
        <v>135.9</v>
      </c>
      <c r="H28" s="13">
        <f t="shared" si="6"/>
        <v>111.5</v>
      </c>
      <c r="I28" s="13">
        <f t="shared" si="6"/>
        <v>113.3</v>
      </c>
      <c r="J28" s="13">
        <f t="shared" si="6"/>
        <v>110.3</v>
      </c>
      <c r="K28" s="13">
        <f t="shared" si="6"/>
        <v>114.3</v>
      </c>
      <c r="L28" s="13">
        <f t="shared" si="6"/>
        <v>114.3</v>
      </c>
      <c r="M28" s="13">
        <f t="shared" si="6"/>
        <v>117.3</v>
      </c>
      <c r="N28" s="13">
        <f t="shared" si="6"/>
        <v>119.3</v>
      </c>
      <c r="O28" s="13">
        <f t="shared" si="6"/>
        <v>119.3</v>
      </c>
      <c r="P28" s="13">
        <f t="shared" si="6"/>
        <v>120.3</v>
      </c>
      <c r="Q28" s="13">
        <f t="shared" si="6"/>
        <v>124.3</v>
      </c>
      <c r="R28" s="13">
        <f t="shared" si="6"/>
        <v>120.3</v>
      </c>
      <c r="S28" s="13">
        <f t="shared" si="6"/>
        <v>126.3</v>
      </c>
      <c r="T28" s="13">
        <f t="shared" si="6"/>
        <v>114.3</v>
      </c>
      <c r="U28" s="13">
        <f t="shared" si="6"/>
        <v>119.3</v>
      </c>
      <c r="V28" s="13">
        <f t="shared" si="6"/>
        <v>119.3</v>
      </c>
      <c r="W28" s="25">
        <f t="shared" si="1"/>
        <v>118.01428571428569</v>
      </c>
    </row>
  </sheetData>
  <sheetProtection password="EF59" sheet="1" objects="1" scenarios="1" selectLockedCells="1" selectUnlockedCells="1"/>
  <mergeCells count="9">
    <mergeCell ref="B8:C8"/>
    <mergeCell ref="B17:C17"/>
    <mergeCell ref="B21:C21"/>
    <mergeCell ref="B24:C24"/>
    <mergeCell ref="B2:B3"/>
    <mergeCell ref="C2:C3"/>
    <mergeCell ref="A2:A3"/>
    <mergeCell ref="B4:C4"/>
    <mergeCell ref="D2:V2"/>
  </mergeCells>
  <pageMargins left="0.70866141732283472" right="0.70866141732283472" top="0.74803149606299213" bottom="0.74803149606299213" header="0.31496062992125984" footer="0.31496062992125984"/>
  <pageSetup paperSize="9" scale="42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F29"/>
  <sheetViews>
    <sheetView workbookViewId="0">
      <selection activeCell="S14" sqref="S14"/>
    </sheetView>
  </sheetViews>
  <sheetFormatPr defaultRowHeight="15" x14ac:dyDescent="0.25"/>
  <cols>
    <col min="2" max="2" width="74.7109375" customWidth="1"/>
    <col min="3" max="3" width="18.28515625" customWidth="1"/>
  </cols>
  <sheetData>
    <row r="3" spans="1:6" x14ac:dyDescent="0.25">
      <c r="A3" s="30" t="s">
        <v>0</v>
      </c>
      <c r="B3" s="30" t="s">
        <v>1</v>
      </c>
      <c r="C3" s="30" t="s">
        <v>2</v>
      </c>
      <c r="D3" s="31" t="s">
        <v>75</v>
      </c>
      <c r="E3" s="31"/>
    </row>
    <row r="4" spans="1:6" ht="90.75" x14ac:dyDescent="0.25">
      <c r="A4" s="30"/>
      <c r="B4" s="30"/>
      <c r="C4" s="30"/>
      <c r="D4" s="11" t="s">
        <v>78</v>
      </c>
      <c r="E4" s="11" t="s">
        <v>79</v>
      </c>
      <c r="F4" t="s">
        <v>103</v>
      </c>
    </row>
    <row r="5" spans="1:6" ht="15.75" x14ac:dyDescent="0.25">
      <c r="A5" s="7" t="s">
        <v>3</v>
      </c>
      <c r="B5" s="30" t="s">
        <v>4</v>
      </c>
      <c r="C5" s="30"/>
      <c r="D5" s="22">
        <f t="shared" ref="D5:E5" si="0">SUM(D6:D8)</f>
        <v>29</v>
      </c>
      <c r="E5" s="22">
        <f t="shared" si="0"/>
        <v>29</v>
      </c>
      <c r="F5" s="27">
        <f>AVERAGE(D5:E5)</f>
        <v>29</v>
      </c>
    </row>
    <row r="6" spans="1:6" ht="63" x14ac:dyDescent="0.25">
      <c r="A6" s="6" t="s">
        <v>5</v>
      </c>
      <c r="B6" s="8" t="s">
        <v>6</v>
      </c>
      <c r="C6" s="6" t="s">
        <v>7</v>
      </c>
      <c r="D6" s="4">
        <v>10</v>
      </c>
      <c r="E6" s="4">
        <v>10</v>
      </c>
      <c r="F6" s="27">
        <f t="shared" ref="F6:F29" si="1">AVERAGE(D6:E6)</f>
        <v>10</v>
      </c>
    </row>
    <row r="7" spans="1:6" ht="31.5" x14ac:dyDescent="0.25">
      <c r="A7" s="6" t="s">
        <v>8</v>
      </c>
      <c r="B7" s="8" t="s">
        <v>9</v>
      </c>
      <c r="C7" s="6" t="s">
        <v>7</v>
      </c>
      <c r="D7" s="4">
        <v>10</v>
      </c>
      <c r="E7" s="4">
        <v>10</v>
      </c>
      <c r="F7" s="27">
        <f t="shared" si="1"/>
        <v>10</v>
      </c>
    </row>
    <row r="8" spans="1:6" ht="63" x14ac:dyDescent="0.25">
      <c r="A8" s="6" t="s">
        <v>10</v>
      </c>
      <c r="B8" s="8" t="s">
        <v>11</v>
      </c>
      <c r="C8" s="6" t="s">
        <v>7</v>
      </c>
      <c r="D8" s="4">
        <v>9</v>
      </c>
      <c r="E8" s="4">
        <v>9</v>
      </c>
      <c r="F8" s="27">
        <f t="shared" si="1"/>
        <v>9</v>
      </c>
    </row>
    <row r="9" spans="1:6" ht="15.75" x14ac:dyDescent="0.25">
      <c r="A9" s="7" t="s">
        <v>12</v>
      </c>
      <c r="B9" s="30" t="s">
        <v>13</v>
      </c>
      <c r="C9" s="30"/>
      <c r="D9" s="20">
        <f t="shared" ref="D9:E9" si="2">SUM(D10:D17)</f>
        <v>60</v>
      </c>
      <c r="E9" s="20">
        <f t="shared" si="2"/>
        <v>63</v>
      </c>
      <c r="F9" s="27">
        <f t="shared" si="1"/>
        <v>61.5</v>
      </c>
    </row>
    <row r="10" spans="1:6" ht="47.25" x14ac:dyDescent="0.25">
      <c r="A10" s="6" t="s">
        <v>14</v>
      </c>
      <c r="B10" s="8" t="s">
        <v>15</v>
      </c>
      <c r="C10" s="6" t="s">
        <v>7</v>
      </c>
      <c r="D10" s="4">
        <v>10</v>
      </c>
      <c r="E10" s="4">
        <v>10</v>
      </c>
      <c r="F10" s="27">
        <f t="shared" si="1"/>
        <v>10</v>
      </c>
    </row>
    <row r="11" spans="1:6" ht="31.5" x14ac:dyDescent="0.25">
      <c r="A11" s="6" t="s">
        <v>16</v>
      </c>
      <c r="B11" s="8" t="s">
        <v>17</v>
      </c>
      <c r="C11" s="6" t="s">
        <v>7</v>
      </c>
      <c r="D11" s="4">
        <v>6</v>
      </c>
      <c r="E11" s="4">
        <v>6</v>
      </c>
      <c r="F11" s="27">
        <f t="shared" si="1"/>
        <v>6</v>
      </c>
    </row>
    <row r="12" spans="1:6" ht="31.5" x14ac:dyDescent="0.25">
      <c r="A12" s="6" t="s">
        <v>18</v>
      </c>
      <c r="B12" s="8" t="s">
        <v>19</v>
      </c>
      <c r="C12" s="6" t="s">
        <v>7</v>
      </c>
      <c r="D12" s="4">
        <v>7</v>
      </c>
      <c r="E12" s="4">
        <v>5</v>
      </c>
      <c r="F12" s="27">
        <f t="shared" si="1"/>
        <v>6</v>
      </c>
    </row>
    <row r="13" spans="1:6" ht="31.5" x14ac:dyDescent="0.25">
      <c r="A13" s="6" t="s">
        <v>20</v>
      </c>
      <c r="B13" s="8" t="s">
        <v>21</v>
      </c>
      <c r="C13" s="6" t="s">
        <v>7</v>
      </c>
      <c r="D13" s="4">
        <v>8</v>
      </c>
      <c r="E13" s="4">
        <v>8</v>
      </c>
      <c r="F13" s="27">
        <f t="shared" si="1"/>
        <v>8</v>
      </c>
    </row>
    <row r="14" spans="1:6" ht="31.5" x14ac:dyDescent="0.25">
      <c r="A14" s="6" t="s">
        <v>22</v>
      </c>
      <c r="B14" s="8" t="s">
        <v>23</v>
      </c>
      <c r="C14" s="6" t="s">
        <v>7</v>
      </c>
      <c r="D14" s="4">
        <v>7</v>
      </c>
      <c r="E14" s="4">
        <v>8</v>
      </c>
      <c r="F14" s="27">
        <f t="shared" si="1"/>
        <v>7.5</v>
      </c>
    </row>
    <row r="15" spans="1:6" ht="94.5" x14ac:dyDescent="0.25">
      <c r="A15" s="6" t="s">
        <v>24</v>
      </c>
      <c r="B15" s="9" t="s">
        <v>25</v>
      </c>
      <c r="C15" s="6" t="s">
        <v>7</v>
      </c>
      <c r="D15" s="4">
        <v>10</v>
      </c>
      <c r="E15" s="4">
        <v>10</v>
      </c>
      <c r="F15" s="27">
        <f t="shared" si="1"/>
        <v>10</v>
      </c>
    </row>
    <row r="16" spans="1:6" ht="31.5" x14ac:dyDescent="0.25">
      <c r="A16" s="6" t="s">
        <v>26</v>
      </c>
      <c r="B16" s="8" t="s">
        <v>27</v>
      </c>
      <c r="C16" s="6" t="s">
        <v>7</v>
      </c>
      <c r="D16" s="4">
        <v>5</v>
      </c>
      <c r="E16" s="4">
        <v>8</v>
      </c>
      <c r="F16" s="27">
        <f t="shared" si="1"/>
        <v>6.5</v>
      </c>
    </row>
    <row r="17" spans="1:6" ht="31.5" x14ac:dyDescent="0.25">
      <c r="A17" s="6" t="s">
        <v>28</v>
      </c>
      <c r="B17" s="8" t="s">
        <v>29</v>
      </c>
      <c r="C17" s="6" t="s">
        <v>7</v>
      </c>
      <c r="D17" s="4">
        <v>7</v>
      </c>
      <c r="E17" s="4">
        <v>8</v>
      </c>
      <c r="F17" s="27">
        <f t="shared" si="1"/>
        <v>7.5</v>
      </c>
    </row>
    <row r="18" spans="1:6" ht="15.75" x14ac:dyDescent="0.25">
      <c r="A18" s="7" t="s">
        <v>30</v>
      </c>
      <c r="B18" s="32" t="s">
        <v>31</v>
      </c>
      <c r="C18" s="32"/>
      <c r="D18" s="20">
        <f t="shared" ref="D18:E18" si="3">SUM(D19:D21)/10</f>
        <v>12</v>
      </c>
      <c r="E18" s="20">
        <f t="shared" si="3"/>
        <v>12</v>
      </c>
      <c r="F18" s="27">
        <f t="shared" si="1"/>
        <v>12</v>
      </c>
    </row>
    <row r="19" spans="1:6" ht="47.25" x14ac:dyDescent="0.25">
      <c r="A19" s="6" t="s">
        <v>32</v>
      </c>
      <c r="B19" s="8" t="s">
        <v>33</v>
      </c>
      <c r="C19" s="6" t="s">
        <v>34</v>
      </c>
      <c r="D19" s="4">
        <v>70</v>
      </c>
      <c r="E19" s="4">
        <v>60</v>
      </c>
      <c r="F19" s="27">
        <f t="shared" si="1"/>
        <v>65</v>
      </c>
    </row>
    <row r="20" spans="1:6" ht="32.25" customHeight="1" x14ac:dyDescent="0.25">
      <c r="A20" s="6" t="s">
        <v>35</v>
      </c>
      <c r="B20" s="8" t="s">
        <v>36</v>
      </c>
      <c r="C20" s="6" t="s">
        <v>34</v>
      </c>
      <c r="D20" s="4">
        <v>0</v>
      </c>
      <c r="E20" s="4">
        <v>0</v>
      </c>
      <c r="F20" s="4">
        <v>0</v>
      </c>
    </row>
    <row r="21" spans="1:6" ht="63" x14ac:dyDescent="0.25">
      <c r="A21" s="6" t="s">
        <v>37</v>
      </c>
      <c r="B21" s="8" t="s">
        <v>38</v>
      </c>
      <c r="C21" s="6" t="s">
        <v>34</v>
      </c>
      <c r="D21" s="4">
        <v>50</v>
      </c>
      <c r="E21" s="4">
        <v>60</v>
      </c>
      <c r="F21" s="27">
        <f t="shared" si="1"/>
        <v>55</v>
      </c>
    </row>
    <row r="22" spans="1:6" ht="15.75" x14ac:dyDescent="0.25">
      <c r="A22" s="7" t="s">
        <v>39</v>
      </c>
      <c r="B22" s="32" t="s">
        <v>40</v>
      </c>
      <c r="C22" s="32"/>
      <c r="D22" s="23">
        <f t="shared" ref="D22:E22" si="4">SUM(D23:D24)/10</f>
        <v>19</v>
      </c>
      <c r="E22" s="23">
        <f t="shared" si="4"/>
        <v>18.100000000000001</v>
      </c>
      <c r="F22" s="27">
        <f t="shared" si="1"/>
        <v>18.55</v>
      </c>
    </row>
    <row r="23" spans="1:6" ht="47.25" x14ac:dyDescent="0.25">
      <c r="A23" s="6" t="s">
        <v>41</v>
      </c>
      <c r="B23" s="8" t="s">
        <v>42</v>
      </c>
      <c r="C23" s="6" t="s">
        <v>34</v>
      </c>
      <c r="D23" s="4">
        <v>90</v>
      </c>
      <c r="E23" s="4">
        <v>85</v>
      </c>
      <c r="F23" s="27">
        <f t="shared" si="1"/>
        <v>87.5</v>
      </c>
    </row>
    <row r="24" spans="1:6" ht="47.25" x14ac:dyDescent="0.25">
      <c r="A24" s="6" t="s">
        <v>43</v>
      </c>
      <c r="B24" s="8" t="s">
        <v>44</v>
      </c>
      <c r="C24" s="6" t="s">
        <v>34</v>
      </c>
      <c r="D24" s="4">
        <v>100</v>
      </c>
      <c r="E24" s="4">
        <v>96</v>
      </c>
      <c r="F24" s="27">
        <f t="shared" si="1"/>
        <v>98</v>
      </c>
    </row>
    <row r="25" spans="1:6" ht="15.75" x14ac:dyDescent="0.25">
      <c r="A25" s="7" t="s">
        <v>45</v>
      </c>
      <c r="B25" s="32" t="s">
        <v>46</v>
      </c>
      <c r="C25" s="32"/>
      <c r="D25" s="20">
        <f t="shared" ref="D25:E25" si="5">SUM(D26:D28)/10</f>
        <v>23.7</v>
      </c>
      <c r="E25" s="20">
        <f t="shared" si="5"/>
        <v>18.8</v>
      </c>
      <c r="F25" s="27">
        <f t="shared" si="1"/>
        <v>21.25</v>
      </c>
    </row>
    <row r="26" spans="1:6" ht="47.25" x14ac:dyDescent="0.25">
      <c r="A26" s="6" t="s">
        <v>47</v>
      </c>
      <c r="B26" s="8" t="s">
        <v>48</v>
      </c>
      <c r="C26" s="6" t="s">
        <v>34</v>
      </c>
      <c r="D26" s="4">
        <v>60</v>
      </c>
      <c r="E26" s="4">
        <v>45</v>
      </c>
      <c r="F26" s="27">
        <f t="shared" si="1"/>
        <v>52.5</v>
      </c>
    </row>
    <row r="27" spans="1:6" ht="47.25" x14ac:dyDescent="0.25">
      <c r="A27" s="6" t="s">
        <v>49</v>
      </c>
      <c r="B27" s="8" t="s">
        <v>50</v>
      </c>
      <c r="C27" s="6" t="s">
        <v>34</v>
      </c>
      <c r="D27" s="4">
        <v>92</v>
      </c>
      <c r="E27" s="4">
        <v>87</v>
      </c>
      <c r="F27" s="27">
        <f t="shared" si="1"/>
        <v>89.5</v>
      </c>
    </row>
    <row r="28" spans="1:6" ht="47.25" x14ac:dyDescent="0.25">
      <c r="A28" s="6" t="s">
        <v>51</v>
      </c>
      <c r="B28" s="8" t="s">
        <v>52</v>
      </c>
      <c r="C28" s="6" t="s">
        <v>34</v>
      </c>
      <c r="D28" s="4">
        <v>85</v>
      </c>
      <c r="E28" s="4">
        <v>56</v>
      </c>
      <c r="F28" s="27">
        <f t="shared" si="1"/>
        <v>70.5</v>
      </c>
    </row>
    <row r="29" spans="1:6" ht="15.75" x14ac:dyDescent="0.25">
      <c r="A29" s="2"/>
      <c r="B29" s="3" t="s">
        <v>77</v>
      </c>
      <c r="C29" s="2"/>
      <c r="D29" s="13">
        <f>SUM(D6:D8,D10:D17)+SUM(D19:D21,D23:D24,D26:D28)/10</f>
        <v>143.69999999999999</v>
      </c>
      <c r="E29" s="13">
        <f>SUM(E6:E8,E10:E17)+SUM(E19:E21,E23:E24,E26:E28)/10</f>
        <v>140.9</v>
      </c>
      <c r="F29" s="27">
        <f t="shared" si="1"/>
        <v>142.30000000000001</v>
      </c>
    </row>
  </sheetData>
  <sheetProtection password="EF59" sheet="1" objects="1" scenarios="1" selectLockedCells="1" selectUnlockedCells="1"/>
  <mergeCells count="9">
    <mergeCell ref="B25:C25"/>
    <mergeCell ref="A3:A4"/>
    <mergeCell ref="B3:B4"/>
    <mergeCell ref="C3:C4"/>
    <mergeCell ref="D3:E3"/>
    <mergeCell ref="B5:C5"/>
    <mergeCell ref="B9:C9"/>
    <mergeCell ref="B18:C18"/>
    <mergeCell ref="B22:C22"/>
  </mergeCells>
  <pageMargins left="0.70866141732283472" right="0.70866141732283472" top="0.74803149606299213" bottom="0.74803149606299213" header="0.31496062992125984" footer="0.31496062992125984"/>
  <pageSetup paperSize="9" scale="47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7"/>
  <sheetViews>
    <sheetView topLeftCell="C5" zoomScaleNormal="100" workbookViewId="0">
      <selection activeCell="S14" sqref="S14"/>
    </sheetView>
  </sheetViews>
  <sheetFormatPr defaultRowHeight="15" x14ac:dyDescent="0.25"/>
  <cols>
    <col min="1" max="1" width="6.42578125" bestFit="1" customWidth="1"/>
    <col min="2" max="2" width="72.140625" customWidth="1"/>
    <col min="3" max="3" width="8.7109375" bestFit="1" customWidth="1"/>
  </cols>
  <sheetData>
    <row r="1" spans="1:7" x14ac:dyDescent="0.25">
      <c r="A1" s="30" t="s">
        <v>0</v>
      </c>
      <c r="B1" s="30" t="s">
        <v>1</v>
      </c>
      <c r="C1" s="30" t="s">
        <v>2</v>
      </c>
    </row>
    <row r="2" spans="1:7" x14ac:dyDescent="0.25">
      <c r="A2" s="30"/>
      <c r="B2" s="30"/>
      <c r="C2" s="30"/>
      <c r="D2" s="29" t="str">
        <f>школы!Z3</f>
        <v>средняя школы</v>
      </c>
      <c r="E2" s="29" t="str">
        <f>'детские сады'!W3</f>
        <v>средняя по ДОО</v>
      </c>
      <c r="F2" s="29" t="str">
        <f>'учреждения дополнительного обра'!F4</f>
        <v>средняя по ДОД</v>
      </c>
      <c r="G2" s="29" t="s">
        <v>104</v>
      </c>
    </row>
    <row r="3" spans="1:7" ht="15.75" x14ac:dyDescent="0.25">
      <c r="A3" s="24" t="s">
        <v>3</v>
      </c>
      <c r="B3" s="30" t="s">
        <v>4</v>
      </c>
      <c r="C3" s="30"/>
      <c r="D3" s="29">
        <f>школы!Z4</f>
        <v>24.772727272727273</v>
      </c>
      <c r="E3" s="29">
        <f>'детские сады'!W4</f>
        <v>23.714285714285715</v>
      </c>
      <c r="F3" s="29">
        <f>'учреждения дополнительного обра'!F5</f>
        <v>29</v>
      </c>
      <c r="G3" s="29">
        <f>AVERAGE(D3:F3)</f>
        <v>25.829004329004331</v>
      </c>
    </row>
    <row r="4" spans="1:7" ht="63" x14ac:dyDescent="0.25">
      <c r="A4" s="6" t="s">
        <v>5</v>
      </c>
      <c r="B4" s="8" t="s">
        <v>6</v>
      </c>
      <c r="C4" s="6" t="s">
        <v>7</v>
      </c>
      <c r="D4" s="29">
        <f>школы!Z5</f>
        <v>7.7272727272727275</v>
      </c>
      <c r="E4" s="29">
        <f>'детские сады'!W5</f>
        <v>6.2142857142857144</v>
      </c>
      <c r="F4" s="29">
        <f>'учреждения дополнительного обра'!F6</f>
        <v>10</v>
      </c>
      <c r="G4" s="29">
        <f t="shared" ref="G4:G27" si="0">AVERAGE(D4:F4)</f>
        <v>7.9805194805194803</v>
      </c>
    </row>
    <row r="5" spans="1:7" ht="47.25" x14ac:dyDescent="0.25">
      <c r="A5" s="6" t="s">
        <v>8</v>
      </c>
      <c r="B5" s="8" t="s">
        <v>9</v>
      </c>
      <c r="C5" s="6" t="s">
        <v>7</v>
      </c>
      <c r="D5" s="29">
        <f>школы!Z6</f>
        <v>10</v>
      </c>
      <c r="E5" s="29">
        <f>'детские сады'!W6</f>
        <v>10</v>
      </c>
      <c r="F5" s="29">
        <f>'учреждения дополнительного обра'!F7</f>
        <v>10</v>
      </c>
      <c r="G5" s="29">
        <f t="shared" si="0"/>
        <v>10</v>
      </c>
    </row>
    <row r="6" spans="1:7" ht="63" x14ac:dyDescent="0.25">
      <c r="A6" s="6" t="s">
        <v>10</v>
      </c>
      <c r="B6" s="8" t="s">
        <v>11</v>
      </c>
      <c r="C6" s="6" t="s">
        <v>7</v>
      </c>
      <c r="D6" s="29">
        <f>школы!Z7</f>
        <v>7.0454545454545459</v>
      </c>
      <c r="E6" s="29">
        <f>'детские сады'!W7</f>
        <v>7.5</v>
      </c>
      <c r="F6" s="29">
        <f>'учреждения дополнительного обра'!F8</f>
        <v>9</v>
      </c>
      <c r="G6" s="29">
        <f t="shared" si="0"/>
        <v>7.8484848484848486</v>
      </c>
    </row>
    <row r="7" spans="1:7" ht="15.75" x14ac:dyDescent="0.25">
      <c r="A7" s="24" t="s">
        <v>12</v>
      </c>
      <c r="B7" s="30" t="s">
        <v>13</v>
      </c>
      <c r="C7" s="30"/>
      <c r="D7" s="29">
        <f>школы!Z8</f>
        <v>62.454545454545453</v>
      </c>
      <c r="E7" s="29">
        <f>'детские сады'!W8</f>
        <v>54.214285714285715</v>
      </c>
      <c r="F7" s="29">
        <f>'учреждения дополнительного обра'!F9</f>
        <v>61.5</v>
      </c>
      <c r="G7" s="29">
        <f t="shared" si="0"/>
        <v>59.38961038961039</v>
      </c>
    </row>
    <row r="8" spans="1:7" ht="47.25" x14ac:dyDescent="0.25">
      <c r="A8" s="6" t="s">
        <v>14</v>
      </c>
      <c r="B8" s="8" t="s">
        <v>15</v>
      </c>
      <c r="C8" s="6" t="s">
        <v>7</v>
      </c>
      <c r="D8" s="29">
        <f>школы!Z9</f>
        <v>7.8181818181818183</v>
      </c>
      <c r="E8" s="29">
        <f>'детские сады'!W9</f>
        <v>10</v>
      </c>
      <c r="F8" s="29">
        <f>'учреждения дополнительного обра'!F10</f>
        <v>10</v>
      </c>
      <c r="G8" s="29">
        <f t="shared" si="0"/>
        <v>9.2727272727272734</v>
      </c>
    </row>
    <row r="9" spans="1:7" ht="47.25" x14ac:dyDescent="0.25">
      <c r="A9" s="6" t="s">
        <v>16</v>
      </c>
      <c r="B9" s="8" t="s">
        <v>17</v>
      </c>
      <c r="C9" s="6" t="s">
        <v>7</v>
      </c>
      <c r="D9" s="29">
        <f>школы!Z10</f>
        <v>8.0909090909090917</v>
      </c>
      <c r="E9" s="29">
        <f>'детские сады'!W10</f>
        <v>8.5714285714285712</v>
      </c>
      <c r="F9" s="29">
        <f>'учреждения дополнительного обра'!F11</f>
        <v>6</v>
      </c>
      <c r="G9" s="29">
        <f t="shared" si="0"/>
        <v>7.554112554112554</v>
      </c>
    </row>
    <row r="10" spans="1:7" ht="47.25" x14ac:dyDescent="0.25">
      <c r="A10" s="6" t="s">
        <v>18</v>
      </c>
      <c r="B10" s="8" t="s">
        <v>19</v>
      </c>
      <c r="C10" s="6" t="s">
        <v>7</v>
      </c>
      <c r="D10" s="29">
        <f>школы!Z11</f>
        <v>9.8181818181818183</v>
      </c>
      <c r="E10" s="29">
        <f>'детские сады'!W11</f>
        <v>9</v>
      </c>
      <c r="F10" s="29">
        <f>'учреждения дополнительного обра'!F12</f>
        <v>6</v>
      </c>
      <c r="G10" s="29">
        <f t="shared" si="0"/>
        <v>8.2727272727272734</v>
      </c>
    </row>
    <row r="11" spans="1:7" ht="47.25" x14ac:dyDescent="0.25">
      <c r="A11" s="6" t="s">
        <v>20</v>
      </c>
      <c r="B11" s="8" t="s">
        <v>21</v>
      </c>
      <c r="C11" s="6" t="s">
        <v>7</v>
      </c>
      <c r="D11" s="29">
        <f>школы!Z12</f>
        <v>9</v>
      </c>
      <c r="E11" s="29">
        <f>'детские сады'!W12</f>
        <v>8</v>
      </c>
      <c r="F11" s="29">
        <f>'учреждения дополнительного обра'!F13</f>
        <v>8</v>
      </c>
      <c r="G11" s="29">
        <f t="shared" si="0"/>
        <v>8.3333333333333339</v>
      </c>
    </row>
    <row r="12" spans="1:7" ht="47.25" x14ac:dyDescent="0.25">
      <c r="A12" s="6" t="s">
        <v>22</v>
      </c>
      <c r="B12" s="8" t="s">
        <v>23</v>
      </c>
      <c r="C12" s="6" t="s">
        <v>7</v>
      </c>
      <c r="D12" s="29">
        <f>школы!Z13</f>
        <v>5</v>
      </c>
      <c r="E12" s="29">
        <f>'детские сады'!W13</f>
        <v>4</v>
      </c>
      <c r="F12" s="29">
        <f>'учреждения дополнительного обра'!F14</f>
        <v>7.5</v>
      </c>
      <c r="G12" s="29">
        <f t="shared" si="0"/>
        <v>5.5</v>
      </c>
    </row>
    <row r="13" spans="1:7" ht="94.5" x14ac:dyDescent="0.25">
      <c r="A13" s="6" t="s">
        <v>24</v>
      </c>
      <c r="B13" s="9" t="s">
        <v>25</v>
      </c>
      <c r="C13" s="6" t="s">
        <v>7</v>
      </c>
      <c r="D13" s="29">
        <f>школы!Z14</f>
        <v>10</v>
      </c>
      <c r="E13" s="29">
        <f>'детские сады'!W14</f>
        <v>7.0714285714285712</v>
      </c>
      <c r="F13" s="29">
        <f>'учреждения дополнительного обра'!F15</f>
        <v>10</v>
      </c>
      <c r="G13" s="29">
        <f t="shared" si="0"/>
        <v>9.0238095238095237</v>
      </c>
    </row>
    <row r="14" spans="1:7" ht="47.25" x14ac:dyDescent="0.25">
      <c r="A14" s="6" t="s">
        <v>26</v>
      </c>
      <c r="B14" s="8" t="s">
        <v>27</v>
      </c>
      <c r="C14" s="6" t="s">
        <v>7</v>
      </c>
      <c r="D14" s="29">
        <f>школы!Z15</f>
        <v>7.5</v>
      </c>
      <c r="E14" s="29">
        <f>'детские сады'!W15</f>
        <v>3</v>
      </c>
      <c r="F14" s="29">
        <f>'учреждения дополнительного обра'!F16</f>
        <v>6.5</v>
      </c>
      <c r="G14" s="29">
        <f t="shared" si="0"/>
        <v>5.666666666666667</v>
      </c>
    </row>
    <row r="15" spans="1:7" ht="47.25" x14ac:dyDescent="0.25">
      <c r="A15" s="6" t="s">
        <v>28</v>
      </c>
      <c r="B15" s="8" t="s">
        <v>29</v>
      </c>
      <c r="C15" s="6" t="s">
        <v>7</v>
      </c>
      <c r="D15" s="29">
        <f>школы!Z16</f>
        <v>5.2272727272727275</v>
      </c>
      <c r="E15" s="29">
        <f>'детские сады'!W16</f>
        <v>4.5714285714285712</v>
      </c>
      <c r="F15" s="29">
        <f>'учреждения дополнительного обра'!F17</f>
        <v>7.5</v>
      </c>
      <c r="G15" s="29">
        <f t="shared" si="0"/>
        <v>5.7662337662337668</v>
      </c>
    </row>
    <row r="16" spans="1:7" ht="15.75" x14ac:dyDescent="0.25">
      <c r="A16" s="24" t="s">
        <v>30</v>
      </c>
      <c r="B16" s="32" t="s">
        <v>31</v>
      </c>
      <c r="C16" s="32"/>
      <c r="D16" s="29">
        <f>школы!Z17</f>
        <v>9.35</v>
      </c>
      <c r="E16" s="29">
        <f>'детские сады'!W17</f>
        <v>2.7142857142857144</v>
      </c>
      <c r="F16" s="29">
        <f>'учреждения дополнительного обра'!F18</f>
        <v>12</v>
      </c>
      <c r="G16" s="29">
        <f t="shared" si="0"/>
        <v>8.0214285714285705</v>
      </c>
    </row>
    <row r="17" spans="1:7" ht="47.25" x14ac:dyDescent="0.25">
      <c r="A17" s="6" t="s">
        <v>32</v>
      </c>
      <c r="B17" s="8" t="s">
        <v>33</v>
      </c>
      <c r="C17" s="6" t="s">
        <v>34</v>
      </c>
      <c r="D17" s="29">
        <f>школы!Z18</f>
        <v>22.136363636363637</v>
      </c>
      <c r="E17" s="29">
        <f>'детские сады'!W18</f>
        <v>27.142857142857142</v>
      </c>
      <c r="F17" s="29">
        <f>'учреждения дополнительного обра'!F19</f>
        <v>65</v>
      </c>
      <c r="G17" s="29">
        <f t="shared" si="0"/>
        <v>38.093073593073591</v>
      </c>
    </row>
    <row r="18" spans="1:7" ht="47.25" x14ac:dyDescent="0.25">
      <c r="A18" s="6" t="s">
        <v>35</v>
      </c>
      <c r="B18" s="8" t="s">
        <v>36</v>
      </c>
      <c r="C18" s="6" t="s">
        <v>34</v>
      </c>
      <c r="D18" s="29">
        <f>школы!Z19</f>
        <v>39.772727272727273</v>
      </c>
      <c r="E18" s="29">
        <f>'детские сады'!W19</f>
        <v>0</v>
      </c>
      <c r="F18" s="29">
        <f>'учреждения дополнительного обра'!F20</f>
        <v>0</v>
      </c>
      <c r="G18" s="29">
        <f t="shared" si="0"/>
        <v>13.257575757575758</v>
      </c>
    </row>
    <row r="19" spans="1:7" ht="63" x14ac:dyDescent="0.25">
      <c r="A19" s="6" t="s">
        <v>37</v>
      </c>
      <c r="B19" s="8" t="s">
        <v>38</v>
      </c>
      <c r="C19" s="6" t="s">
        <v>34</v>
      </c>
      <c r="D19" s="29">
        <f>школы!Z20</f>
        <v>31.59090909090909</v>
      </c>
      <c r="E19" s="29">
        <f>'детские сады'!W20</f>
        <v>0</v>
      </c>
      <c r="F19" s="29">
        <f>'учреждения дополнительного обра'!F21</f>
        <v>55</v>
      </c>
      <c r="G19" s="29">
        <f t="shared" si="0"/>
        <v>28.863636363636363</v>
      </c>
    </row>
    <row r="20" spans="1:7" ht="15.75" x14ac:dyDescent="0.25">
      <c r="A20" s="24" t="s">
        <v>39</v>
      </c>
      <c r="B20" s="32" t="s">
        <v>40</v>
      </c>
      <c r="C20" s="32"/>
      <c r="D20" s="29">
        <f>школы!Z21</f>
        <v>17.963636363636365</v>
      </c>
      <c r="E20" s="29">
        <f>'детские сады'!W21</f>
        <v>16.571428571428573</v>
      </c>
      <c r="F20" s="29">
        <f>'учреждения дополнительного обра'!F22</f>
        <v>18.55</v>
      </c>
      <c r="G20" s="29">
        <f t="shared" si="0"/>
        <v>17.695021645021644</v>
      </c>
    </row>
    <row r="21" spans="1:7" ht="63" x14ac:dyDescent="0.25">
      <c r="A21" s="6" t="s">
        <v>41</v>
      </c>
      <c r="B21" s="8" t="s">
        <v>42</v>
      </c>
      <c r="C21" s="6" t="s">
        <v>34</v>
      </c>
      <c r="D21" s="29">
        <f>школы!Z22</f>
        <v>94.181818181818187</v>
      </c>
      <c r="E21" s="29">
        <f>'детские сады'!W22</f>
        <v>80.714285714285708</v>
      </c>
      <c r="F21" s="29">
        <f>'учреждения дополнительного обра'!F23</f>
        <v>87.5</v>
      </c>
      <c r="G21" s="29">
        <f t="shared" si="0"/>
        <v>87.465367965367975</v>
      </c>
    </row>
    <row r="22" spans="1:7" ht="47.25" x14ac:dyDescent="0.25">
      <c r="A22" s="6" t="s">
        <v>43</v>
      </c>
      <c r="B22" s="8" t="s">
        <v>44</v>
      </c>
      <c r="C22" s="6" t="s">
        <v>34</v>
      </c>
      <c r="D22" s="29">
        <f>школы!Z23</f>
        <v>85.454545454545453</v>
      </c>
      <c r="E22" s="29">
        <f>'детские сады'!W23</f>
        <v>85</v>
      </c>
      <c r="F22" s="29">
        <f>'учреждения дополнительного обра'!F24</f>
        <v>98</v>
      </c>
      <c r="G22" s="29">
        <f t="shared" si="0"/>
        <v>89.484848484848484</v>
      </c>
    </row>
    <row r="23" spans="1:7" ht="15.75" x14ac:dyDescent="0.25">
      <c r="A23" s="24" t="s">
        <v>45</v>
      </c>
      <c r="B23" s="32" t="s">
        <v>46</v>
      </c>
      <c r="C23" s="32"/>
      <c r="D23" s="29">
        <f>школы!Z24</f>
        <v>23.509090909090904</v>
      </c>
      <c r="E23" s="29">
        <f>'детские сады'!W24</f>
        <v>20.800000000000004</v>
      </c>
      <c r="F23" s="29">
        <f>'учреждения дополнительного обра'!F25</f>
        <v>21.25</v>
      </c>
      <c r="G23" s="29">
        <f t="shared" si="0"/>
        <v>21.853030303030305</v>
      </c>
    </row>
    <row r="24" spans="1:7" ht="47.25" x14ac:dyDescent="0.25">
      <c r="A24" s="6" t="s">
        <v>47</v>
      </c>
      <c r="B24" s="8" t="s">
        <v>48</v>
      </c>
      <c r="C24" s="6" t="s">
        <v>34</v>
      </c>
      <c r="D24" s="29">
        <f>школы!Z25</f>
        <v>77.681818181818187</v>
      </c>
      <c r="E24" s="29">
        <f>'детские сады'!W25</f>
        <v>60</v>
      </c>
      <c r="F24" s="29">
        <f>'учреждения дополнительного обра'!F26</f>
        <v>52.5</v>
      </c>
      <c r="G24" s="29">
        <f t="shared" si="0"/>
        <v>63.393939393939398</v>
      </c>
    </row>
    <row r="25" spans="1:7" ht="47.25" x14ac:dyDescent="0.25">
      <c r="A25" s="6" t="s">
        <v>49</v>
      </c>
      <c r="B25" s="8" t="s">
        <v>50</v>
      </c>
      <c r="C25" s="6" t="s">
        <v>34</v>
      </c>
      <c r="D25" s="29">
        <f>школы!Z26</f>
        <v>78.86363636363636</v>
      </c>
      <c r="E25" s="29">
        <f>'детские сады'!W26</f>
        <v>78</v>
      </c>
      <c r="F25" s="29">
        <f>'учреждения дополнительного обра'!F27</f>
        <v>89.5</v>
      </c>
      <c r="G25" s="29">
        <f t="shared" si="0"/>
        <v>82.121212121212125</v>
      </c>
    </row>
    <row r="26" spans="1:7" ht="47.25" x14ac:dyDescent="0.25">
      <c r="A26" s="6" t="s">
        <v>51</v>
      </c>
      <c r="B26" s="8" t="s">
        <v>52</v>
      </c>
      <c r="C26" s="6" t="s">
        <v>34</v>
      </c>
      <c r="D26" s="29">
        <f>школы!Z27</f>
        <v>78.545454545454547</v>
      </c>
      <c r="E26" s="29">
        <f>'детские сады'!W27</f>
        <v>70</v>
      </c>
      <c r="F26" s="29">
        <f>'учреждения дополнительного обра'!F28</f>
        <v>70.5</v>
      </c>
      <c r="G26" s="29">
        <f t="shared" si="0"/>
        <v>73.015151515151516</v>
      </c>
    </row>
    <row r="27" spans="1:7" ht="15.75" x14ac:dyDescent="0.25">
      <c r="A27" s="2"/>
      <c r="B27" s="3" t="s">
        <v>77</v>
      </c>
      <c r="C27" s="2"/>
      <c r="D27" s="29">
        <f>школы!Z28</f>
        <v>138.04999999999998</v>
      </c>
      <c r="E27" s="29">
        <f>'детские сады'!W28</f>
        <v>118.01428571428569</v>
      </c>
      <c r="F27" s="29">
        <f>'учреждения дополнительного обра'!F29</f>
        <v>142.30000000000001</v>
      </c>
      <c r="G27" s="29">
        <f t="shared" si="0"/>
        <v>132.78809523809522</v>
      </c>
    </row>
  </sheetData>
  <sheetProtection password="EF59" sheet="1" objects="1" scenarios="1" selectLockedCells="1" selectUnlockedCells="1"/>
  <mergeCells count="8">
    <mergeCell ref="B16:C16"/>
    <mergeCell ref="B20:C20"/>
    <mergeCell ref="B23:C23"/>
    <mergeCell ref="A1:A2"/>
    <mergeCell ref="B1:B2"/>
    <mergeCell ref="C1:C2"/>
    <mergeCell ref="B3:C3"/>
    <mergeCell ref="B7:C7"/>
  </mergeCells>
  <pageMargins left="0.70866141732283472" right="0.70866141732283472" top="0.74803149606299213" bottom="0.74803149606299213" header="0.31496062992125984" footer="0.31496062992125984"/>
  <pageSetup paperSize="9" scale="66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школы</vt:lpstr>
      <vt:lpstr>детские сады</vt:lpstr>
      <vt:lpstr>учреждения дополнительного обра</vt:lpstr>
      <vt:lpstr>Средняя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2016-04-21T11:54:56Z</dcterms:modified>
</cp:coreProperties>
</file>